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xr:revisionPtr revIDLastSave="0" documentId="13_ncr:1_{7289914A-6618-BD40-90E6-85C507B39037}" xr6:coauthVersionLast="47" xr6:coauthVersionMax="47" xr10:uidLastSave="{00000000-0000-0000-0000-000000000000}"/>
  <bookViews>
    <workbookView xWindow="0" yWindow="0" windowWidth="28800" windowHeight="18000" firstSheet="3" activeTab="12" xr2:uid="{B348DC92-4634-2C48-8215-8B374708DBB7}"/>
  </bookViews>
  <sheets>
    <sheet name="jun21" sheetId="3" r:id="rId1"/>
    <sheet name="jul21" sheetId="4" r:id="rId2"/>
    <sheet name="ago21" sheetId="5" r:id="rId3"/>
    <sheet name="set21" sheetId="7" r:id="rId4"/>
    <sheet name="out21" sheetId="15" r:id="rId5"/>
    <sheet name="nov21" sheetId="8" r:id="rId6"/>
    <sheet name="dez21" sheetId="9" r:id="rId7"/>
    <sheet name="jan22" sheetId="10" r:id="rId8"/>
    <sheet name="fev22" sheetId="11" r:id="rId9"/>
    <sheet name="mar22" sheetId="12" r:id="rId10"/>
    <sheet name="abr22" sheetId="13" r:id="rId11"/>
    <sheet name="mai22" sheetId="14" r:id="rId12"/>
    <sheet name="jun2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6" l="1"/>
  <c r="B36" i="16"/>
  <c r="F34" i="16"/>
  <c r="B34" i="16"/>
  <c r="C26" i="16"/>
  <c r="B54" i="12"/>
  <c r="F50" i="12"/>
  <c r="B52" i="12" s="1"/>
  <c r="C22" i="13" s="1"/>
  <c r="B37" i="14"/>
  <c r="F35" i="14"/>
  <c r="F37" i="13"/>
  <c r="B39" i="13" s="1"/>
  <c r="B50" i="12"/>
  <c r="B17" i="16"/>
  <c r="F15" i="16"/>
  <c r="B15" i="16"/>
  <c r="B13" i="14"/>
  <c r="F11" i="14"/>
  <c r="B11" i="14"/>
  <c r="B13" i="13"/>
  <c r="F11" i="13"/>
  <c r="B11" i="13"/>
  <c r="B18" i="12"/>
  <c r="F15" i="12"/>
  <c r="B15" i="12"/>
  <c r="B13" i="11"/>
  <c r="F11" i="11"/>
  <c r="B11" i="11"/>
  <c r="F10" i="10"/>
  <c r="B13" i="10" s="1"/>
  <c r="B16" i="10" s="1"/>
  <c r="C2" i="11" s="1"/>
  <c r="B15" i="11" s="1"/>
  <c r="C2" i="12" s="1"/>
  <c r="B20" i="12" s="1"/>
  <c r="C2" i="13" s="1"/>
  <c r="B15" i="13" s="1"/>
  <c r="C2" i="14" s="1"/>
  <c r="B15" i="14" s="1"/>
  <c r="C2" i="16" s="1"/>
  <c r="B19" i="16" s="1"/>
  <c r="B10" i="10"/>
  <c r="B17" i="4"/>
  <c r="F17" i="4"/>
  <c r="B19" i="4" s="1"/>
  <c r="B21" i="4" s="1"/>
  <c r="C2" i="5" s="1"/>
  <c r="B19" i="5" s="1"/>
  <c r="C2" i="7" s="1"/>
  <c r="B17" i="7" s="1"/>
  <c r="C2" i="15" s="1"/>
  <c r="B20" i="15" s="1"/>
  <c r="C2" i="8" s="1"/>
  <c r="B17" i="8" s="1"/>
  <c r="C2" i="9" s="1"/>
  <c r="B15" i="9" s="1"/>
  <c r="C2" i="10" s="1"/>
  <c r="B12" i="9"/>
  <c r="F10" i="9"/>
  <c r="B10" i="9"/>
  <c r="B14" i="8"/>
  <c r="F10" i="8"/>
  <c r="B10" i="8"/>
  <c r="B17" i="15"/>
  <c r="F15" i="15"/>
  <c r="B15" i="15"/>
  <c r="B14" i="7"/>
  <c r="F11" i="7"/>
  <c r="B11" i="7"/>
  <c r="B16" i="5"/>
  <c r="F14" i="5"/>
  <c r="B14" i="5"/>
  <c r="C2" i="4"/>
  <c r="B20" i="3"/>
  <c r="B17" i="3"/>
  <c r="F16" i="3"/>
  <c r="B16" i="3"/>
  <c r="B41" i="13" l="1"/>
  <c r="C22" i="14" s="1"/>
  <c r="B39" i="14" s="1"/>
</calcChain>
</file>

<file path=xl/sharedStrings.xml><?xml version="1.0" encoding="utf-8"?>
<sst xmlns="http://schemas.openxmlformats.org/spreadsheetml/2006/main" count="314" uniqueCount="61">
  <si>
    <t>ABFRN</t>
  </si>
  <si>
    <t>out</t>
  </si>
  <si>
    <t>abr</t>
  </si>
  <si>
    <t>Entradas</t>
  </si>
  <si>
    <t>Saídas</t>
  </si>
  <si>
    <t>tarifa conta certa</t>
  </si>
  <si>
    <t>contabilidade</t>
  </si>
  <si>
    <t>darf</t>
  </si>
  <si>
    <t>vivo</t>
  </si>
  <si>
    <t>rendimento de aplicação</t>
  </si>
  <si>
    <t>seox</t>
  </si>
  <si>
    <t>paypal</t>
  </si>
  <si>
    <t>junho</t>
  </si>
  <si>
    <t>julho</t>
  </si>
  <si>
    <t>agosto</t>
  </si>
  <si>
    <t>setembro</t>
  </si>
  <si>
    <t>dezembro</t>
  </si>
  <si>
    <t>janeiro</t>
  </si>
  <si>
    <t>fevereiro</t>
  </si>
  <si>
    <t>março</t>
  </si>
  <si>
    <t>Joyce</t>
  </si>
  <si>
    <t>anuidade associado</t>
  </si>
  <si>
    <t>imposto municipal</t>
  </si>
  <si>
    <t>rendimento aplicação</t>
  </si>
  <si>
    <t xml:space="preserve"> </t>
  </si>
  <si>
    <t>nov</t>
  </si>
  <si>
    <t>alteração prefeitura</t>
  </si>
  <si>
    <t>Advogado AGO e AGE</t>
  </si>
  <si>
    <t>certificado digital</t>
  </si>
  <si>
    <t>cartório</t>
  </si>
  <si>
    <t>reembolso advogado</t>
  </si>
  <si>
    <t>registro AGE</t>
  </si>
  <si>
    <t>Reembolso advogado</t>
  </si>
  <si>
    <t>DARF</t>
  </si>
  <si>
    <t>Advogado</t>
  </si>
  <si>
    <t>Vivo</t>
  </si>
  <si>
    <t>SEOX</t>
  </si>
  <si>
    <t>Recebimento parcelado anuidade</t>
  </si>
  <si>
    <t>Hospedagem site</t>
  </si>
  <si>
    <t>Paypal</t>
  </si>
  <si>
    <t>mai</t>
  </si>
  <si>
    <t>Advogada processo</t>
  </si>
  <si>
    <t>Custas do processo</t>
  </si>
  <si>
    <t>TED pagseguro</t>
  </si>
  <si>
    <t>jun</t>
  </si>
  <si>
    <t>recebimento</t>
  </si>
  <si>
    <t>rendimento</t>
  </si>
  <si>
    <t>transferencia p itau</t>
  </si>
  <si>
    <t>pix</t>
  </si>
  <si>
    <t>recebimento do Pagseguro</t>
  </si>
  <si>
    <t>Enviado para Itau</t>
  </si>
  <si>
    <t xml:space="preserve">Advogado </t>
  </si>
  <si>
    <t>advogado</t>
  </si>
  <si>
    <t>internet endurance</t>
  </si>
  <si>
    <t>Saldo</t>
  </si>
  <si>
    <t>Totais</t>
  </si>
  <si>
    <t>Saldo no mês</t>
  </si>
  <si>
    <t>Saldo do mês</t>
  </si>
  <si>
    <t>Acordo processo</t>
  </si>
  <si>
    <t>Saldo mês</t>
  </si>
  <si>
    <t>Saldo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</si>
</sst>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sz val="14"/>
      <color rgb="FF2522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8" fontId="0" fillId="0" borderId="0" xfId="0" applyNumberFormat="1"/>
    <xf numFmtId="0" fontId="0" fillId="0" borderId="0" xfId="0" applyAlignment="1">
      <alignment horizontal="left"/>
    </xf>
    <xf numFmtId="2" fontId="2" fillId="0" borderId="0" xfId="0" applyNumberFormat="1" applyFont="1"/>
    <xf numFmtId="0" fontId="1" fillId="0" borderId="0" xfId="0" applyFont="1" applyBorder="1" applyAlignment="1">
      <alignment vertical="center"/>
    </xf>
    <xf numFmtId="4" fontId="0" fillId="0" borderId="0" xfId="0" applyNumberFormat="1"/>
    <xf numFmtId="0" fontId="0" fillId="0" borderId="0" xfId="0" applyFill="1"/>
    <xf numFmtId="2" fontId="0" fillId="0" borderId="0" xfId="0" applyNumberFormat="1" applyFill="1"/>
    <xf numFmtId="4" fontId="0" fillId="0" borderId="0" xfId="0" applyNumberFormat="1" applyFill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" fontId="0" fillId="0" borderId="0" xfId="0" applyNumberFormat="1"/>
    <xf numFmtId="17" fontId="0" fillId="0" borderId="0" xfId="0" applyNumberFormat="1"/>
    <xf numFmtId="0" fontId="0" fillId="0" borderId="0" xfId="0" applyFill="1" applyAlignment="1">
      <alignment horizontal="center"/>
    </xf>
    <xf numFmtId="2" fontId="2" fillId="0" borderId="0" xfId="0" applyNumberFormat="1" applyFont="1" applyFill="1"/>
    <xf numFmtId="0" fontId="0" fillId="0" borderId="0" xfId="0" applyFont="1"/>
    <xf numFmtId="4" fontId="3" fillId="0" borderId="0" xfId="0" applyNumberFormat="1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783A-80A8-2C4F-8D6B-FAD6C51B4112}">
  <dimension ref="A1:F22"/>
  <sheetViews>
    <sheetView workbookViewId="0">
      <selection activeCell="B19" sqref="B19"/>
    </sheetView>
  </sheetViews>
  <sheetFormatPr baseColWidth="10" defaultRowHeight="16" x14ac:dyDescent="0.2"/>
  <cols>
    <col min="1" max="1" width="21.6640625" bestFit="1" customWidth="1"/>
    <col min="2" max="2" width="15.6640625" customWidth="1"/>
    <col min="3" max="3" width="18.6640625" customWidth="1"/>
    <col min="4" max="4" width="14" customWidth="1"/>
    <col min="5" max="5" width="21.83203125" customWidth="1"/>
    <col min="6" max="6" width="8.6640625" bestFit="1" customWidth="1"/>
  </cols>
  <sheetData>
    <row r="1" spans="1:6" x14ac:dyDescent="0.2">
      <c r="A1" t="s">
        <v>0</v>
      </c>
      <c r="E1" s="3"/>
    </row>
    <row r="2" spans="1:6" x14ac:dyDescent="0.2">
      <c r="B2" s="1">
        <v>2021</v>
      </c>
      <c r="C2">
        <v>19999.150000000001</v>
      </c>
    </row>
    <row r="3" spans="1:6" x14ac:dyDescent="0.2">
      <c r="A3" s="1"/>
      <c r="B3" s="1" t="s">
        <v>12</v>
      </c>
    </row>
    <row r="4" spans="1:6" x14ac:dyDescent="0.2">
      <c r="A4" s="1" t="s">
        <v>4</v>
      </c>
      <c r="E4" s="1" t="s">
        <v>3</v>
      </c>
    </row>
    <row r="5" spans="1:6" x14ac:dyDescent="0.2">
      <c r="A5" t="s">
        <v>5</v>
      </c>
      <c r="B5" s="2">
        <v>94</v>
      </c>
      <c r="E5" t="s">
        <v>9</v>
      </c>
      <c r="F5" s="2">
        <v>0.34</v>
      </c>
    </row>
    <row r="6" spans="1:6" x14ac:dyDescent="0.2">
      <c r="A6" t="s">
        <v>6</v>
      </c>
      <c r="B6" s="2">
        <v>524.41999999999996</v>
      </c>
      <c r="E6" t="s">
        <v>9</v>
      </c>
      <c r="F6" s="2">
        <v>8.42</v>
      </c>
    </row>
    <row r="7" spans="1:6" x14ac:dyDescent="0.2">
      <c r="A7" t="s">
        <v>20</v>
      </c>
      <c r="B7" s="2">
        <v>1800</v>
      </c>
      <c r="E7" t="s">
        <v>21</v>
      </c>
      <c r="F7" s="2">
        <v>549</v>
      </c>
    </row>
    <row r="8" spans="1:6" x14ac:dyDescent="0.2">
      <c r="A8" s="6" t="s">
        <v>33</v>
      </c>
      <c r="B8" s="2">
        <v>69.75</v>
      </c>
      <c r="E8" t="s">
        <v>9</v>
      </c>
      <c r="F8" s="2">
        <v>2.7</v>
      </c>
    </row>
    <row r="9" spans="1:6" x14ac:dyDescent="0.2">
      <c r="A9" s="6" t="s">
        <v>33</v>
      </c>
      <c r="B9" s="2">
        <v>25.52</v>
      </c>
      <c r="E9" t="s">
        <v>11</v>
      </c>
      <c r="F9" s="2">
        <v>4700</v>
      </c>
    </row>
    <row r="10" spans="1:6" x14ac:dyDescent="0.2">
      <c r="A10" s="12" t="s">
        <v>52</v>
      </c>
      <c r="B10" s="9">
        <v>407.36</v>
      </c>
      <c r="E10" t="s">
        <v>9</v>
      </c>
      <c r="F10" s="2">
        <v>0.33</v>
      </c>
    </row>
    <row r="11" spans="1:6" x14ac:dyDescent="0.2">
      <c r="A11" s="12" t="s">
        <v>34</v>
      </c>
      <c r="B11" s="16">
        <v>1458.33</v>
      </c>
      <c r="E11" t="s">
        <v>32</v>
      </c>
      <c r="F11">
        <v>92.25</v>
      </c>
    </row>
    <row r="12" spans="1:6" x14ac:dyDescent="0.2">
      <c r="A12" s="12" t="s">
        <v>35</v>
      </c>
      <c r="B12" s="16">
        <v>89.99</v>
      </c>
      <c r="E12" t="s">
        <v>9</v>
      </c>
      <c r="F12" s="2">
        <v>5.84</v>
      </c>
    </row>
    <row r="13" spans="1:6" x14ac:dyDescent="0.2">
      <c r="A13" s="12" t="s">
        <v>53</v>
      </c>
      <c r="B13" s="16">
        <v>75.08</v>
      </c>
    </row>
    <row r="14" spans="1:6" x14ac:dyDescent="0.2">
      <c r="A14" s="12" t="s">
        <v>36</v>
      </c>
      <c r="B14" s="16">
        <v>204.42</v>
      </c>
    </row>
    <row r="16" spans="1:6" ht="19" x14ac:dyDescent="0.25">
      <c r="A16" s="18" t="s">
        <v>55</v>
      </c>
      <c r="B16" s="2">
        <f>SUM(B5:B15)</f>
        <v>4748.87</v>
      </c>
      <c r="F16" s="2">
        <f>SUM(F5:F15)</f>
        <v>5358.88</v>
      </c>
    </row>
    <row r="17" spans="1:6" x14ac:dyDescent="0.2">
      <c r="A17" s="12" t="s">
        <v>56</v>
      </c>
      <c r="B17" s="2">
        <f>F16-B16</f>
        <v>610.01000000000022</v>
      </c>
      <c r="F17" s="2"/>
    </row>
    <row r="18" spans="1:6" x14ac:dyDescent="0.2">
      <c r="F18" s="2"/>
    </row>
    <row r="19" spans="1:6" x14ac:dyDescent="0.2">
      <c r="B19" s="1"/>
    </row>
    <row r="20" spans="1:6" x14ac:dyDescent="0.2">
      <c r="A20" t="s">
        <v>54</v>
      </c>
      <c r="B20" s="19">
        <f>C2+B17</f>
        <v>20609.160000000003</v>
      </c>
    </row>
    <row r="22" spans="1:6" x14ac:dyDescent="0.2">
      <c r="A22" s="4"/>
      <c r="B22" s="3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1FB8-DFD6-554D-8651-94D16C4506BA}">
  <dimension ref="A1:F64"/>
  <sheetViews>
    <sheetView topLeftCell="A29" workbookViewId="0">
      <selection activeCell="B55" sqref="B55"/>
    </sheetView>
  </sheetViews>
  <sheetFormatPr baseColWidth="10" defaultRowHeight="16" x14ac:dyDescent="0.2"/>
  <cols>
    <col min="1" max="1" width="17.33203125" bestFit="1" customWidth="1"/>
    <col min="2" max="2" width="10.83203125" bestFit="1" customWidth="1"/>
    <col min="3" max="3" width="17.33203125" customWidth="1"/>
    <col min="4" max="4" width="6.5" customWidth="1"/>
    <col min="5" max="5" width="26.83203125" bestFit="1" customWidth="1"/>
    <col min="6" max="6" width="8.6640625" bestFit="1" customWidth="1"/>
  </cols>
  <sheetData>
    <row r="1" spans="1:6" x14ac:dyDescent="0.2">
      <c r="A1" t="s">
        <v>0</v>
      </c>
    </row>
    <row r="2" spans="1:6" x14ac:dyDescent="0.2">
      <c r="B2" s="1">
        <v>2022</v>
      </c>
      <c r="C2" s="2">
        <f>'fev22'!B15</f>
        <v>8382.6600000000017</v>
      </c>
    </row>
    <row r="3" spans="1:6" x14ac:dyDescent="0.2">
      <c r="A3" s="1"/>
      <c r="B3" s="1" t="s">
        <v>19</v>
      </c>
    </row>
    <row r="4" spans="1:6" x14ac:dyDescent="0.2">
      <c r="A4" s="15" t="s">
        <v>4</v>
      </c>
      <c r="B4" s="8"/>
      <c r="C4" s="8"/>
      <c r="D4" s="8"/>
      <c r="E4" s="15" t="s">
        <v>3</v>
      </c>
      <c r="F4" s="8"/>
    </row>
    <row r="5" spans="1:6" x14ac:dyDescent="0.2">
      <c r="A5" s="8" t="s">
        <v>5</v>
      </c>
      <c r="B5" s="9">
        <v>105</v>
      </c>
      <c r="C5" s="8"/>
      <c r="D5" s="8"/>
      <c r="E5" t="s">
        <v>23</v>
      </c>
      <c r="F5" s="9">
        <v>1.19</v>
      </c>
    </row>
    <row r="6" spans="1:6" x14ac:dyDescent="0.2">
      <c r="A6" s="8" t="s">
        <v>8</v>
      </c>
      <c r="B6" s="9">
        <v>95.99</v>
      </c>
      <c r="C6" s="8"/>
      <c r="D6" s="8"/>
      <c r="E6" t="s">
        <v>23</v>
      </c>
      <c r="F6" s="8">
        <v>19.27</v>
      </c>
    </row>
    <row r="7" spans="1:6" x14ac:dyDescent="0.2">
      <c r="A7" s="8" t="s">
        <v>20</v>
      </c>
      <c r="B7" s="9">
        <v>1800</v>
      </c>
      <c r="C7" s="8"/>
      <c r="D7" s="8"/>
      <c r="E7" t="s">
        <v>23</v>
      </c>
      <c r="F7" s="8">
        <v>0.98</v>
      </c>
    </row>
    <row r="8" spans="1:6" x14ac:dyDescent="0.2">
      <c r="A8" s="8" t="s">
        <v>7</v>
      </c>
      <c r="B8" s="9">
        <v>29.12</v>
      </c>
      <c r="C8" s="8"/>
      <c r="D8" s="8"/>
      <c r="E8" s="8" t="s">
        <v>39</v>
      </c>
      <c r="F8" s="8">
        <v>5111.88</v>
      </c>
    </row>
    <row r="9" spans="1:6" x14ac:dyDescent="0.2">
      <c r="A9" s="8" t="s">
        <v>6</v>
      </c>
      <c r="B9" s="9">
        <v>577.82000000000005</v>
      </c>
      <c r="C9" s="8"/>
      <c r="D9" s="8"/>
      <c r="E9" s="8" t="s">
        <v>49</v>
      </c>
      <c r="F9" s="10">
        <v>5000</v>
      </c>
    </row>
    <row r="10" spans="1:6" x14ac:dyDescent="0.2">
      <c r="A10" s="8" t="s">
        <v>7</v>
      </c>
      <c r="B10" s="9">
        <v>16.7</v>
      </c>
      <c r="C10" s="8"/>
      <c r="D10" s="8"/>
      <c r="E10" s="8"/>
      <c r="F10" s="9"/>
    </row>
    <row r="11" spans="1:6" x14ac:dyDescent="0.2">
      <c r="A11" s="8" t="s">
        <v>7</v>
      </c>
      <c r="B11" s="9">
        <v>29.2</v>
      </c>
      <c r="C11" s="8"/>
      <c r="D11" s="8"/>
      <c r="E11" s="8"/>
      <c r="F11" s="9"/>
    </row>
    <row r="12" spans="1:6" x14ac:dyDescent="0.2">
      <c r="A12" s="8" t="s">
        <v>7</v>
      </c>
      <c r="B12" s="10">
        <v>115.63</v>
      </c>
      <c r="C12" s="8"/>
      <c r="D12" s="8"/>
      <c r="E12" s="8"/>
      <c r="F12" s="8"/>
    </row>
    <row r="13" spans="1:6" x14ac:dyDescent="0.2">
      <c r="A13" s="8" t="s">
        <v>52</v>
      </c>
      <c r="B13" s="9">
        <v>1251.1500000000001</v>
      </c>
      <c r="C13" s="8"/>
      <c r="D13" s="8"/>
      <c r="E13" s="8"/>
      <c r="F13" s="8"/>
    </row>
    <row r="14" spans="1:6" x14ac:dyDescent="0.2">
      <c r="A14" s="8"/>
      <c r="B14" s="9"/>
      <c r="C14" s="8"/>
      <c r="D14" s="8"/>
      <c r="E14" s="8"/>
      <c r="F14" s="8"/>
    </row>
    <row r="15" spans="1:6" x14ac:dyDescent="0.2">
      <c r="A15" t="s">
        <v>55</v>
      </c>
      <c r="B15" s="9">
        <f>SUM(B5:B14)</f>
        <v>4020.6099999999997</v>
      </c>
      <c r="C15" s="8"/>
      <c r="D15" s="8"/>
      <c r="E15" s="8"/>
      <c r="F15" s="9">
        <f>SUM(F5:F14)</f>
        <v>10133.32</v>
      </c>
    </row>
    <row r="16" spans="1:6" x14ac:dyDescent="0.2">
      <c r="A16" s="8"/>
      <c r="B16" s="9"/>
      <c r="C16" s="8"/>
      <c r="D16" s="8"/>
      <c r="E16" s="8"/>
      <c r="F16" s="8"/>
    </row>
    <row r="17" spans="1:6" x14ac:dyDescent="0.2">
      <c r="B17" s="9"/>
      <c r="C17" s="8"/>
      <c r="D17" s="8"/>
      <c r="E17" s="8"/>
      <c r="F17" s="8"/>
    </row>
    <row r="18" spans="1:6" x14ac:dyDescent="0.2">
      <c r="A18" t="s">
        <v>57</v>
      </c>
      <c r="B18" s="9">
        <f>F15-B15</f>
        <v>6112.71</v>
      </c>
      <c r="C18" s="8"/>
      <c r="D18" s="8"/>
      <c r="E18" s="8"/>
      <c r="F18" s="8"/>
    </row>
    <row r="19" spans="1:6" x14ac:dyDescent="0.2">
      <c r="B19" s="9"/>
      <c r="C19" s="8"/>
      <c r="D19" s="8"/>
      <c r="E19" s="8"/>
      <c r="F19" s="8"/>
    </row>
    <row r="20" spans="1:6" x14ac:dyDescent="0.2">
      <c r="A20" t="s">
        <v>54</v>
      </c>
      <c r="B20" s="9">
        <f>C2+B18</f>
        <v>14495.370000000003</v>
      </c>
      <c r="C20" s="8"/>
      <c r="D20" s="8"/>
      <c r="E20" s="8"/>
      <c r="F20" s="8"/>
    </row>
    <row r="21" spans="1:6" x14ac:dyDescent="0.2">
      <c r="A21" s="8"/>
      <c r="B21" s="9"/>
      <c r="C21" s="8"/>
      <c r="D21" s="8"/>
      <c r="E21" s="8"/>
      <c r="F21" s="8"/>
    </row>
    <row r="22" spans="1:6" x14ac:dyDescent="0.2">
      <c r="A22" s="8"/>
      <c r="B22" s="9"/>
      <c r="C22" s="8"/>
      <c r="D22" s="8"/>
      <c r="E22" s="8"/>
      <c r="F22" s="8"/>
    </row>
    <row r="23" spans="1:6" x14ac:dyDescent="0.2">
      <c r="A23" s="8"/>
      <c r="B23" s="9"/>
      <c r="C23" s="8"/>
      <c r="D23" s="8"/>
      <c r="E23" s="8"/>
      <c r="F23" s="8"/>
    </row>
    <row r="24" spans="1:6" x14ac:dyDescent="0.2">
      <c r="A24" s="8"/>
      <c r="B24" s="9"/>
      <c r="C24" s="8"/>
      <c r="D24" s="8"/>
      <c r="E24" s="8"/>
      <c r="F24" s="8"/>
    </row>
    <row r="25" spans="1:6" x14ac:dyDescent="0.2">
      <c r="A25" s="8"/>
      <c r="B25" s="9"/>
      <c r="C25" s="8"/>
      <c r="D25" s="8"/>
      <c r="E25" s="8"/>
      <c r="F25" s="8"/>
    </row>
    <row r="26" spans="1:6" x14ac:dyDescent="0.2">
      <c r="A26" s="8"/>
      <c r="B26" s="9"/>
      <c r="C26" s="8"/>
      <c r="D26" s="8"/>
      <c r="E26" s="8"/>
      <c r="F26" s="9"/>
    </row>
    <row r="27" spans="1:6" x14ac:dyDescent="0.2">
      <c r="A27" s="8"/>
      <c r="B27" s="2" t="s">
        <v>54</v>
      </c>
      <c r="C27">
        <v>18730.09</v>
      </c>
      <c r="D27" s="8"/>
      <c r="E27" s="8"/>
      <c r="F27" s="9"/>
    </row>
    <row r="28" spans="1:6" x14ac:dyDescent="0.2">
      <c r="F28" s="2"/>
    </row>
    <row r="29" spans="1:6" x14ac:dyDescent="0.2">
      <c r="A29" s="15" t="s">
        <v>4</v>
      </c>
      <c r="B29" s="8"/>
      <c r="C29" s="8"/>
      <c r="D29" s="8"/>
      <c r="E29" s="15" t="s">
        <v>3</v>
      </c>
    </row>
    <row r="30" spans="1:6" x14ac:dyDescent="0.2">
      <c r="A30" t="s">
        <v>47</v>
      </c>
      <c r="B30" s="2">
        <v>5000</v>
      </c>
      <c r="E30" t="s">
        <v>45</v>
      </c>
      <c r="F30" s="2">
        <v>572.11</v>
      </c>
    </row>
    <row r="31" spans="1:6" x14ac:dyDescent="0.2">
      <c r="B31" s="2"/>
      <c r="E31" t="s">
        <v>45</v>
      </c>
      <c r="F31" s="2">
        <v>98.11</v>
      </c>
    </row>
    <row r="32" spans="1:6" x14ac:dyDescent="0.2">
      <c r="E32" t="s">
        <v>45</v>
      </c>
      <c r="F32" s="2">
        <v>50.91</v>
      </c>
    </row>
    <row r="33" spans="1:6" x14ac:dyDescent="0.2">
      <c r="B33" s="2"/>
      <c r="E33" t="s">
        <v>45</v>
      </c>
      <c r="F33" s="2">
        <v>47.1</v>
      </c>
    </row>
    <row r="34" spans="1:6" x14ac:dyDescent="0.2">
      <c r="B34" s="3"/>
      <c r="E34" t="s">
        <v>45</v>
      </c>
      <c r="F34" s="2">
        <v>50.91</v>
      </c>
    </row>
    <row r="35" spans="1:6" x14ac:dyDescent="0.2">
      <c r="A35" s="4"/>
      <c r="B35" s="3"/>
      <c r="E35" t="s">
        <v>45</v>
      </c>
      <c r="F35" s="2">
        <v>50.91</v>
      </c>
    </row>
    <row r="36" spans="1:6" x14ac:dyDescent="0.2">
      <c r="B36" s="2"/>
      <c r="E36" t="s">
        <v>45</v>
      </c>
      <c r="F36" s="2">
        <v>101.82</v>
      </c>
    </row>
    <row r="37" spans="1:6" x14ac:dyDescent="0.2">
      <c r="B37" s="2"/>
      <c r="E37" t="s">
        <v>45</v>
      </c>
      <c r="F37" s="2">
        <v>47.1</v>
      </c>
    </row>
    <row r="38" spans="1:6" x14ac:dyDescent="0.2">
      <c r="B38" s="2"/>
      <c r="E38" t="s">
        <v>45</v>
      </c>
      <c r="F38" s="2">
        <v>50.91</v>
      </c>
    </row>
    <row r="39" spans="1:6" x14ac:dyDescent="0.2">
      <c r="B39" s="2"/>
      <c r="E39" t="s">
        <v>45</v>
      </c>
      <c r="F39" s="2">
        <v>47.1</v>
      </c>
    </row>
    <row r="40" spans="1:6" x14ac:dyDescent="0.2">
      <c r="B40" s="2"/>
      <c r="E40" t="s">
        <v>45</v>
      </c>
      <c r="F40" s="2">
        <v>50.91</v>
      </c>
    </row>
    <row r="41" spans="1:6" x14ac:dyDescent="0.2">
      <c r="B41" s="2"/>
      <c r="E41" t="s">
        <v>48</v>
      </c>
      <c r="F41" s="2">
        <v>549</v>
      </c>
    </row>
    <row r="42" spans="1:6" x14ac:dyDescent="0.2">
      <c r="B42" s="2"/>
      <c r="E42" t="s">
        <v>45</v>
      </c>
      <c r="F42" s="2">
        <v>527.36</v>
      </c>
    </row>
    <row r="43" spans="1:6" x14ac:dyDescent="0.2">
      <c r="B43" s="2"/>
      <c r="E43" t="s">
        <v>48</v>
      </c>
      <c r="F43" s="2">
        <v>549</v>
      </c>
    </row>
    <row r="44" spans="1:6" x14ac:dyDescent="0.2">
      <c r="E44" t="s">
        <v>45</v>
      </c>
      <c r="F44" s="2">
        <v>50.91</v>
      </c>
    </row>
    <row r="45" spans="1:6" x14ac:dyDescent="0.2">
      <c r="E45" t="s">
        <v>48</v>
      </c>
      <c r="F45" s="2">
        <v>549</v>
      </c>
    </row>
    <row r="46" spans="1:6" x14ac:dyDescent="0.2">
      <c r="E46" t="s">
        <v>45</v>
      </c>
      <c r="F46" s="2">
        <v>47.1</v>
      </c>
    </row>
    <row r="47" spans="1:6" x14ac:dyDescent="0.2">
      <c r="E47" t="s">
        <v>45</v>
      </c>
      <c r="F47" s="2">
        <v>50.91</v>
      </c>
    </row>
    <row r="48" spans="1:6" x14ac:dyDescent="0.2">
      <c r="E48" t="s">
        <v>46</v>
      </c>
      <c r="F48" s="2">
        <v>129.59</v>
      </c>
    </row>
    <row r="49" spans="1:6" x14ac:dyDescent="0.2">
      <c r="F49" s="2"/>
    </row>
    <row r="50" spans="1:6" x14ac:dyDescent="0.2">
      <c r="A50" t="s">
        <v>55</v>
      </c>
      <c r="B50" s="2">
        <f>SUM(B30:B49)</f>
        <v>5000</v>
      </c>
      <c r="F50" s="2">
        <f>SUM(F30:F49)</f>
        <v>3620.7599999999998</v>
      </c>
    </row>
    <row r="51" spans="1:6" x14ac:dyDescent="0.2">
      <c r="F51" s="2"/>
    </row>
    <row r="52" spans="1:6" x14ac:dyDescent="0.2">
      <c r="A52" t="s">
        <v>59</v>
      </c>
      <c r="B52" s="2">
        <f>F50-B50</f>
        <v>-1379.2400000000002</v>
      </c>
      <c r="F52" s="2"/>
    </row>
    <row r="53" spans="1:6" x14ac:dyDescent="0.2">
      <c r="F53" s="2"/>
    </row>
    <row r="54" spans="1:6" x14ac:dyDescent="0.2">
      <c r="A54" t="s">
        <v>60</v>
      </c>
      <c r="B54" s="2">
        <f>C27+B52</f>
        <v>17350.849999999999</v>
      </c>
      <c r="F54" s="2"/>
    </row>
    <row r="59" spans="1:6" x14ac:dyDescent="0.2">
      <c r="F59" s="2"/>
    </row>
    <row r="63" spans="1:6" x14ac:dyDescent="0.2">
      <c r="F63" s="2"/>
    </row>
    <row r="64" spans="1:6" x14ac:dyDescent="0.2">
      <c r="F64" s="2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7D63-3A32-4747-9EC6-0D7659154542}">
  <dimension ref="A1:L41"/>
  <sheetViews>
    <sheetView topLeftCell="A15" workbookViewId="0">
      <selection activeCell="H29" sqref="H29"/>
    </sheetView>
  </sheetViews>
  <sheetFormatPr baseColWidth="10" defaultRowHeight="16" x14ac:dyDescent="0.2"/>
  <cols>
    <col min="1" max="1" width="23.5" bestFit="1" customWidth="1"/>
    <col min="2" max="2" width="10.83203125" bestFit="1" customWidth="1"/>
    <col min="3" max="3" width="15.6640625" customWidth="1"/>
    <col min="4" max="4" width="6.6640625" customWidth="1"/>
    <col min="5" max="5" width="21.6640625" bestFit="1" customWidth="1"/>
    <col min="6" max="6" width="8.1640625" bestFit="1" customWidth="1"/>
  </cols>
  <sheetData>
    <row r="1" spans="1:12" x14ac:dyDescent="0.2">
      <c r="A1" t="s">
        <v>0</v>
      </c>
    </row>
    <row r="2" spans="1:12" x14ac:dyDescent="0.2">
      <c r="B2" s="1">
        <v>2022</v>
      </c>
      <c r="C2" s="2">
        <f>'mar22'!B20</f>
        <v>14495.370000000003</v>
      </c>
    </row>
    <row r="3" spans="1:12" x14ac:dyDescent="0.2">
      <c r="A3" s="1"/>
      <c r="B3" s="1" t="s">
        <v>2</v>
      </c>
    </row>
    <row r="4" spans="1:12" x14ac:dyDescent="0.2">
      <c r="A4" s="1" t="s">
        <v>4</v>
      </c>
      <c r="E4" s="1" t="s">
        <v>3</v>
      </c>
    </row>
    <row r="5" spans="1:12" x14ac:dyDescent="0.2">
      <c r="A5" s="8" t="s">
        <v>5</v>
      </c>
      <c r="B5" s="9">
        <v>105</v>
      </c>
      <c r="C5" s="8"/>
      <c r="D5" s="8"/>
      <c r="E5" t="s">
        <v>23</v>
      </c>
      <c r="F5" s="9">
        <v>21.5</v>
      </c>
    </row>
    <row r="6" spans="1:12" x14ac:dyDescent="0.2">
      <c r="A6" s="8" t="s">
        <v>8</v>
      </c>
      <c r="B6" s="9">
        <v>95.99</v>
      </c>
      <c r="C6" s="8"/>
      <c r="D6" s="8"/>
      <c r="E6" t="s">
        <v>23</v>
      </c>
      <c r="F6" s="8">
        <v>0.88</v>
      </c>
      <c r="L6" t="s">
        <v>24</v>
      </c>
    </row>
    <row r="7" spans="1:12" x14ac:dyDescent="0.2">
      <c r="A7" s="8" t="s">
        <v>20</v>
      </c>
      <c r="B7" s="9">
        <v>1800</v>
      </c>
      <c r="C7" s="8"/>
      <c r="D7" s="8"/>
      <c r="E7" t="s">
        <v>23</v>
      </c>
      <c r="F7" s="8">
        <v>0.94</v>
      </c>
    </row>
    <row r="8" spans="1:12" x14ac:dyDescent="0.2">
      <c r="A8" s="8" t="s">
        <v>7</v>
      </c>
      <c r="B8" s="9">
        <v>29.12</v>
      </c>
      <c r="C8" s="8"/>
      <c r="D8" s="8"/>
      <c r="E8" s="8"/>
      <c r="F8" s="7"/>
    </row>
    <row r="9" spans="1:12" x14ac:dyDescent="0.2">
      <c r="A9" s="8" t="s">
        <v>6</v>
      </c>
      <c r="B9" s="9">
        <v>577.82000000000005</v>
      </c>
      <c r="C9" s="8"/>
      <c r="D9" s="8"/>
      <c r="E9" s="8"/>
      <c r="F9" s="7"/>
    </row>
    <row r="10" spans="1:12" x14ac:dyDescent="0.2">
      <c r="A10" s="8"/>
      <c r="B10" s="9"/>
      <c r="C10" s="8"/>
      <c r="D10" s="8"/>
      <c r="E10" s="8"/>
      <c r="F10" s="7"/>
    </row>
    <row r="11" spans="1:12" x14ac:dyDescent="0.2">
      <c r="A11" t="s">
        <v>55</v>
      </c>
      <c r="B11" s="9">
        <f>SUM(B5:B10)</f>
        <v>2607.9299999999998</v>
      </c>
      <c r="C11" s="8"/>
      <c r="D11" s="8"/>
      <c r="E11" s="8"/>
      <c r="F11" s="7">
        <f>SUM(F5:F10)</f>
        <v>23.32</v>
      </c>
    </row>
    <row r="13" spans="1:12" x14ac:dyDescent="0.2">
      <c r="A13" t="s">
        <v>57</v>
      </c>
      <c r="B13" s="7">
        <f>F11-B11</f>
        <v>-2584.6099999999997</v>
      </c>
    </row>
    <row r="15" spans="1:12" x14ac:dyDescent="0.2">
      <c r="A15" t="s">
        <v>54</v>
      </c>
      <c r="B15" s="2">
        <f>C2+B13</f>
        <v>11910.760000000002</v>
      </c>
    </row>
    <row r="22" spans="1:6" x14ac:dyDescent="0.2">
      <c r="B22" t="s">
        <v>54</v>
      </c>
      <c r="C22" s="2">
        <f>'mar22'!B54</f>
        <v>17350.849999999999</v>
      </c>
    </row>
    <row r="23" spans="1:6" x14ac:dyDescent="0.2">
      <c r="A23" s="1" t="s">
        <v>4</v>
      </c>
      <c r="E23" s="1" t="s">
        <v>3</v>
      </c>
      <c r="F23" s="7"/>
    </row>
    <row r="24" spans="1:6" x14ac:dyDescent="0.2">
      <c r="A24" s="8"/>
      <c r="B24" s="9"/>
      <c r="E24" t="s">
        <v>45</v>
      </c>
      <c r="F24" s="7">
        <v>50.91</v>
      </c>
    </row>
    <row r="25" spans="1:6" x14ac:dyDescent="0.2">
      <c r="B25" s="2"/>
      <c r="E25" t="s">
        <v>45</v>
      </c>
      <c r="F25" s="7">
        <v>527.36</v>
      </c>
    </row>
    <row r="26" spans="1:6" x14ac:dyDescent="0.2">
      <c r="E26" t="s">
        <v>45</v>
      </c>
      <c r="F26" s="7">
        <v>47.1</v>
      </c>
    </row>
    <row r="27" spans="1:6" x14ac:dyDescent="0.2">
      <c r="B27" s="2"/>
      <c r="E27" t="s">
        <v>45</v>
      </c>
      <c r="F27" s="7">
        <v>50.91</v>
      </c>
    </row>
    <row r="28" spans="1:6" x14ac:dyDescent="0.2">
      <c r="B28" s="2"/>
      <c r="E28" t="s">
        <v>45</v>
      </c>
      <c r="F28" s="7">
        <v>50.91</v>
      </c>
    </row>
    <row r="29" spans="1:6" x14ac:dyDescent="0.2">
      <c r="B29" s="2"/>
      <c r="E29" t="s">
        <v>45</v>
      </c>
      <c r="F29" s="7">
        <v>101.82</v>
      </c>
    </row>
    <row r="30" spans="1:6" x14ac:dyDescent="0.2">
      <c r="B30" s="2"/>
      <c r="E30" t="s">
        <v>45</v>
      </c>
      <c r="F30" s="7">
        <v>47.1</v>
      </c>
    </row>
    <row r="31" spans="1:6" x14ac:dyDescent="0.2">
      <c r="E31" t="s">
        <v>45</v>
      </c>
      <c r="F31" s="7">
        <v>50.91</v>
      </c>
    </row>
    <row r="32" spans="1:6" x14ac:dyDescent="0.2">
      <c r="E32" t="s">
        <v>45</v>
      </c>
      <c r="F32" s="7">
        <v>50.91</v>
      </c>
    </row>
    <row r="33" spans="1:6" x14ac:dyDescent="0.2">
      <c r="E33" t="s">
        <v>45</v>
      </c>
      <c r="F33" s="7">
        <v>50.91</v>
      </c>
    </row>
    <row r="34" spans="1:6" x14ac:dyDescent="0.2">
      <c r="B34" s="2"/>
      <c r="E34" t="s">
        <v>45</v>
      </c>
      <c r="F34" s="7">
        <v>50.91</v>
      </c>
    </row>
    <row r="35" spans="1:6" x14ac:dyDescent="0.2">
      <c r="B35" s="3"/>
      <c r="E35" t="s">
        <v>45</v>
      </c>
      <c r="F35" s="7">
        <v>50.91</v>
      </c>
    </row>
    <row r="36" spans="1:6" x14ac:dyDescent="0.2">
      <c r="E36" t="s">
        <v>46</v>
      </c>
      <c r="F36" s="7">
        <v>132.41</v>
      </c>
    </row>
    <row r="37" spans="1:6" x14ac:dyDescent="0.2">
      <c r="A37" t="s">
        <v>55</v>
      </c>
      <c r="B37">
        <v>0</v>
      </c>
      <c r="F37" s="7">
        <f>SUM(F24:F36)</f>
        <v>1263.0700000000002</v>
      </c>
    </row>
    <row r="39" spans="1:6" x14ac:dyDescent="0.2">
      <c r="A39" t="s">
        <v>59</v>
      </c>
      <c r="B39" s="2">
        <f>F37-B37</f>
        <v>1263.0700000000002</v>
      </c>
    </row>
    <row r="41" spans="1:6" x14ac:dyDescent="0.2">
      <c r="A41" t="s">
        <v>60</v>
      </c>
      <c r="B41" s="2">
        <f>B39+C22</f>
        <v>18613.919999999998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84FE-EDF3-A24C-8BD5-743DB657814E}">
  <dimension ref="A1:F39"/>
  <sheetViews>
    <sheetView topLeftCell="A15" workbookViewId="0">
      <selection activeCell="B40" sqref="B40"/>
    </sheetView>
  </sheetViews>
  <sheetFormatPr baseColWidth="10" defaultRowHeight="16" x14ac:dyDescent="0.2"/>
  <cols>
    <col min="1" max="1" width="19" bestFit="1" customWidth="1"/>
    <col min="2" max="2" width="20.6640625" customWidth="1"/>
    <col min="3" max="4" width="13.1640625" customWidth="1"/>
    <col min="5" max="6" width="19" bestFit="1" customWidth="1"/>
    <col min="10" max="10" width="19" bestFit="1" customWidth="1"/>
  </cols>
  <sheetData>
    <row r="1" spans="1:6" x14ac:dyDescent="0.2">
      <c r="A1" t="s">
        <v>0</v>
      </c>
    </row>
    <row r="2" spans="1:6" x14ac:dyDescent="0.2">
      <c r="B2" s="1">
        <v>2022</v>
      </c>
      <c r="C2" s="2">
        <f>'abr22'!B15</f>
        <v>11910.760000000002</v>
      </c>
    </row>
    <row r="3" spans="1:6" x14ac:dyDescent="0.2">
      <c r="A3" s="1"/>
      <c r="B3" s="1" t="s">
        <v>40</v>
      </c>
    </row>
    <row r="4" spans="1:6" x14ac:dyDescent="0.2">
      <c r="A4" s="1" t="s">
        <v>4</v>
      </c>
      <c r="E4" s="1" t="s">
        <v>3</v>
      </c>
    </row>
    <row r="5" spans="1:6" x14ac:dyDescent="0.2">
      <c r="A5" s="8" t="s">
        <v>5</v>
      </c>
      <c r="B5" s="9">
        <v>105</v>
      </c>
      <c r="C5" s="8"/>
      <c r="D5" s="8"/>
      <c r="E5" t="s">
        <v>23</v>
      </c>
      <c r="F5" s="9">
        <v>1.18</v>
      </c>
    </row>
    <row r="6" spans="1:6" x14ac:dyDescent="0.2">
      <c r="A6" s="8" t="s">
        <v>8</v>
      </c>
      <c r="B6" s="9">
        <v>95.99</v>
      </c>
      <c r="C6" s="8"/>
      <c r="D6" s="8"/>
      <c r="E6" t="s">
        <v>23</v>
      </c>
      <c r="F6" s="8">
        <v>19.63</v>
      </c>
    </row>
    <row r="7" spans="1:6" x14ac:dyDescent="0.2">
      <c r="A7" s="8" t="s">
        <v>20</v>
      </c>
      <c r="B7" s="9">
        <v>1800</v>
      </c>
      <c r="C7" s="8"/>
      <c r="D7" s="8"/>
      <c r="E7" t="s">
        <v>23</v>
      </c>
      <c r="F7" s="8">
        <v>0.91</v>
      </c>
    </row>
    <row r="8" spans="1:6" x14ac:dyDescent="0.2">
      <c r="A8" s="8" t="s">
        <v>7</v>
      </c>
      <c r="B8" s="9">
        <v>28.18</v>
      </c>
      <c r="C8" s="8"/>
      <c r="D8" s="8"/>
      <c r="E8" t="s">
        <v>23</v>
      </c>
      <c r="F8" s="7">
        <v>5.82</v>
      </c>
    </row>
    <row r="9" spans="1:6" x14ac:dyDescent="0.2">
      <c r="A9" s="8" t="s">
        <v>6</v>
      </c>
      <c r="B9" s="9">
        <v>577.82000000000005</v>
      </c>
      <c r="C9" s="8"/>
      <c r="D9" s="8"/>
      <c r="E9" s="8" t="s">
        <v>39</v>
      </c>
      <c r="F9" s="7">
        <v>2369.85</v>
      </c>
    </row>
    <row r="10" spans="1:6" x14ac:dyDescent="0.2">
      <c r="A10" s="8"/>
      <c r="B10" s="9"/>
      <c r="C10" s="8"/>
      <c r="D10" s="8"/>
      <c r="E10" s="8"/>
      <c r="F10" s="7"/>
    </row>
    <row r="11" spans="1:6" x14ac:dyDescent="0.2">
      <c r="A11" s="9" t="s">
        <v>55</v>
      </c>
      <c r="B11" s="2">
        <f>SUM(B5:B10)</f>
        <v>2606.9900000000002</v>
      </c>
      <c r="F11" s="2">
        <f>SUM(F5:F10)</f>
        <v>2397.39</v>
      </c>
    </row>
    <row r="13" spans="1:6" x14ac:dyDescent="0.2">
      <c r="A13" t="s">
        <v>57</v>
      </c>
      <c r="B13" s="2">
        <f>F11-B11</f>
        <v>-209.60000000000036</v>
      </c>
    </row>
    <row r="14" spans="1:6" x14ac:dyDescent="0.2">
      <c r="B14" s="2"/>
    </row>
    <row r="15" spans="1:6" x14ac:dyDescent="0.2">
      <c r="A15" t="s">
        <v>54</v>
      </c>
      <c r="B15" s="2">
        <f>C2+B13</f>
        <v>11701.160000000002</v>
      </c>
    </row>
    <row r="22" spans="1:6" x14ac:dyDescent="0.2">
      <c r="B22" t="s">
        <v>54</v>
      </c>
      <c r="C22" s="2">
        <f>'abr22'!B41</f>
        <v>18613.919999999998</v>
      </c>
    </row>
    <row r="23" spans="1:6" x14ac:dyDescent="0.2">
      <c r="A23" s="8" t="s">
        <v>4</v>
      </c>
      <c r="B23" s="1"/>
      <c r="E23" s="1" t="s">
        <v>3</v>
      </c>
    </row>
    <row r="24" spans="1:6" x14ac:dyDescent="0.2">
      <c r="A24" s="8"/>
      <c r="B24" s="2"/>
      <c r="E24" t="s">
        <v>45</v>
      </c>
      <c r="F24">
        <v>50.91</v>
      </c>
    </row>
    <row r="25" spans="1:6" x14ac:dyDescent="0.2">
      <c r="A25" s="8"/>
      <c r="B25" s="2"/>
      <c r="E25" t="s">
        <v>45</v>
      </c>
      <c r="F25">
        <v>527.36</v>
      </c>
    </row>
    <row r="26" spans="1:6" x14ac:dyDescent="0.2">
      <c r="E26" t="s">
        <v>45</v>
      </c>
      <c r="F26">
        <v>50.91</v>
      </c>
    </row>
    <row r="27" spans="1:6" x14ac:dyDescent="0.2">
      <c r="E27" t="s">
        <v>45</v>
      </c>
      <c r="F27">
        <v>50.91</v>
      </c>
    </row>
    <row r="28" spans="1:6" x14ac:dyDescent="0.2">
      <c r="E28" t="s">
        <v>45</v>
      </c>
      <c r="F28">
        <v>101.82</v>
      </c>
    </row>
    <row r="29" spans="1:6" x14ac:dyDescent="0.2">
      <c r="E29" t="s">
        <v>45</v>
      </c>
      <c r="F29">
        <v>50.91</v>
      </c>
    </row>
    <row r="30" spans="1:6" x14ac:dyDescent="0.2">
      <c r="E30" t="s">
        <v>45</v>
      </c>
      <c r="F30">
        <v>50.91</v>
      </c>
    </row>
    <row r="31" spans="1:6" x14ac:dyDescent="0.2">
      <c r="E31" t="s">
        <v>45</v>
      </c>
      <c r="F31">
        <v>50.91</v>
      </c>
    </row>
    <row r="32" spans="1:6" x14ac:dyDescent="0.2">
      <c r="E32" t="s">
        <v>45</v>
      </c>
      <c r="F32">
        <v>50.91</v>
      </c>
    </row>
    <row r="33" spans="1:6" x14ac:dyDescent="0.2">
      <c r="E33" t="s">
        <v>46</v>
      </c>
      <c r="F33">
        <v>140.29</v>
      </c>
    </row>
    <row r="35" spans="1:6" x14ac:dyDescent="0.2">
      <c r="A35" t="s">
        <v>55</v>
      </c>
      <c r="B35">
        <v>0</v>
      </c>
      <c r="F35" s="7">
        <f>SUM(F24:F34)</f>
        <v>1125.8399999999997</v>
      </c>
    </row>
    <row r="37" spans="1:6" x14ac:dyDescent="0.2">
      <c r="A37" t="s">
        <v>59</v>
      </c>
      <c r="B37" s="2">
        <f>F35-B35</f>
        <v>1125.8399999999997</v>
      </c>
    </row>
    <row r="39" spans="1:6" x14ac:dyDescent="0.2">
      <c r="A39" t="s">
        <v>60</v>
      </c>
      <c r="B39" s="2">
        <f>B37+C22</f>
        <v>19739.759999999998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1C26-239B-1748-93E1-B56885ADEEED}">
  <dimension ref="A1:F38"/>
  <sheetViews>
    <sheetView tabSelected="1" topLeftCell="A12" workbookViewId="0">
      <selection activeCell="I37" sqref="I37"/>
    </sheetView>
  </sheetViews>
  <sheetFormatPr baseColWidth="10" defaultRowHeight="16" x14ac:dyDescent="0.2"/>
  <cols>
    <col min="1" max="1" width="17" bestFit="1" customWidth="1"/>
    <col min="5" max="5" width="19" bestFit="1" customWidth="1"/>
  </cols>
  <sheetData>
    <row r="1" spans="1:6" x14ac:dyDescent="0.2">
      <c r="A1" t="s">
        <v>0</v>
      </c>
    </row>
    <row r="2" spans="1:6" x14ac:dyDescent="0.2">
      <c r="B2" s="1">
        <v>2022</v>
      </c>
      <c r="C2" s="2">
        <f>'mai22'!B15</f>
        <v>11701.160000000002</v>
      </c>
    </row>
    <row r="3" spans="1:6" x14ac:dyDescent="0.2">
      <c r="A3" s="1"/>
      <c r="B3" s="1" t="s">
        <v>44</v>
      </c>
    </row>
    <row r="4" spans="1:6" x14ac:dyDescent="0.2">
      <c r="A4" s="1" t="s">
        <v>4</v>
      </c>
      <c r="E4" s="1" t="s">
        <v>3</v>
      </c>
    </row>
    <row r="5" spans="1:6" x14ac:dyDescent="0.2">
      <c r="A5" s="8" t="s">
        <v>5</v>
      </c>
      <c r="B5" s="9">
        <v>105</v>
      </c>
      <c r="C5" s="8"/>
      <c r="D5" s="8"/>
      <c r="E5" t="s">
        <v>23</v>
      </c>
      <c r="F5" s="9">
        <v>1.21</v>
      </c>
    </row>
    <row r="6" spans="1:6" x14ac:dyDescent="0.2">
      <c r="A6" s="8" t="s">
        <v>8</v>
      </c>
      <c r="B6" s="9">
        <v>95.99</v>
      </c>
      <c r="C6" s="8"/>
      <c r="D6" s="8"/>
      <c r="E6" t="s">
        <v>23</v>
      </c>
      <c r="F6" s="8">
        <v>11.24</v>
      </c>
    </row>
    <row r="7" spans="1:6" x14ac:dyDescent="0.2">
      <c r="A7" s="8" t="s">
        <v>20</v>
      </c>
      <c r="B7" s="9">
        <v>1800</v>
      </c>
      <c r="C7" s="8"/>
      <c r="D7" s="8"/>
      <c r="E7" t="s">
        <v>23</v>
      </c>
      <c r="F7" s="8">
        <v>4.91</v>
      </c>
    </row>
    <row r="8" spans="1:6" x14ac:dyDescent="0.2">
      <c r="A8" s="8" t="s">
        <v>7</v>
      </c>
      <c r="B8" s="9">
        <v>28.18</v>
      </c>
      <c r="C8" s="8"/>
      <c r="D8" s="8"/>
      <c r="E8" t="s">
        <v>23</v>
      </c>
      <c r="F8" s="7">
        <v>4.3899999999999997</v>
      </c>
    </row>
    <row r="9" spans="1:6" x14ac:dyDescent="0.2">
      <c r="A9" s="8" t="s">
        <v>6</v>
      </c>
      <c r="B9" s="9">
        <v>577.82000000000005</v>
      </c>
      <c r="C9" s="8"/>
      <c r="D9" s="8"/>
      <c r="E9" s="8" t="s">
        <v>39</v>
      </c>
      <c r="F9" s="7">
        <v>2369.85</v>
      </c>
    </row>
    <row r="10" spans="1:6" x14ac:dyDescent="0.2">
      <c r="A10" s="8" t="s">
        <v>41</v>
      </c>
      <c r="B10" s="9">
        <v>1600</v>
      </c>
      <c r="E10" s="8" t="s">
        <v>43</v>
      </c>
      <c r="F10" s="2">
        <v>2500</v>
      </c>
    </row>
    <row r="11" spans="1:6" x14ac:dyDescent="0.2">
      <c r="A11" s="8" t="s">
        <v>58</v>
      </c>
      <c r="B11" s="9">
        <v>8000</v>
      </c>
    </row>
    <row r="12" spans="1:6" x14ac:dyDescent="0.2">
      <c r="A12" s="8" t="s">
        <v>42</v>
      </c>
      <c r="B12" s="9">
        <v>713.68</v>
      </c>
    </row>
    <row r="15" spans="1:6" x14ac:dyDescent="0.2">
      <c r="A15" s="8" t="s">
        <v>55</v>
      </c>
      <c r="B15" s="2">
        <f>SUM(B5:B12)</f>
        <v>12920.67</v>
      </c>
      <c r="F15" s="2">
        <f>SUM(F5:F12)</f>
        <v>4891.6000000000004</v>
      </c>
    </row>
    <row r="17" spans="1:6" x14ac:dyDescent="0.2">
      <c r="A17" t="s">
        <v>57</v>
      </c>
      <c r="B17" s="2">
        <f>F15-B15</f>
        <v>-8029.07</v>
      </c>
    </row>
    <row r="19" spans="1:6" x14ac:dyDescent="0.2">
      <c r="A19" t="s">
        <v>54</v>
      </c>
      <c r="B19" s="2">
        <f>C2+B17</f>
        <v>3672.090000000002</v>
      </c>
    </row>
    <row r="26" spans="1:6" x14ac:dyDescent="0.2">
      <c r="B26" t="s">
        <v>54</v>
      </c>
      <c r="C26" s="2">
        <f>'mai22'!B39</f>
        <v>19739.759999999998</v>
      </c>
    </row>
    <row r="27" spans="1:6" x14ac:dyDescent="0.2">
      <c r="A27" s="1" t="s">
        <v>4</v>
      </c>
      <c r="E27" s="1" t="s">
        <v>3</v>
      </c>
    </row>
    <row r="28" spans="1:6" x14ac:dyDescent="0.2">
      <c r="A28" t="s">
        <v>50</v>
      </c>
      <c r="B28">
        <v>2500</v>
      </c>
      <c r="E28" t="s">
        <v>45</v>
      </c>
      <c r="F28">
        <v>50.91</v>
      </c>
    </row>
    <row r="29" spans="1:6" x14ac:dyDescent="0.2">
      <c r="E29" t="s">
        <v>45</v>
      </c>
      <c r="F29">
        <v>50.91</v>
      </c>
    </row>
    <row r="30" spans="1:6" x14ac:dyDescent="0.2">
      <c r="E30" t="s">
        <v>45</v>
      </c>
      <c r="F30">
        <v>50.91</v>
      </c>
    </row>
    <row r="31" spans="1:6" x14ac:dyDescent="0.2">
      <c r="E31" t="s">
        <v>45</v>
      </c>
      <c r="F31">
        <v>50.91</v>
      </c>
    </row>
    <row r="32" spans="1:6" x14ac:dyDescent="0.2">
      <c r="E32" t="s">
        <v>46</v>
      </c>
      <c r="F32">
        <v>103.59</v>
      </c>
    </row>
    <row r="34" spans="1:6" x14ac:dyDescent="0.2">
      <c r="A34" t="s">
        <v>55</v>
      </c>
      <c r="B34">
        <f>SUM(B28:B32)</f>
        <v>2500</v>
      </c>
      <c r="F34">
        <f>SUM(F28:F33)</f>
        <v>307.23</v>
      </c>
    </row>
    <row r="36" spans="1:6" x14ac:dyDescent="0.2">
      <c r="A36" t="s">
        <v>59</v>
      </c>
      <c r="B36">
        <f>F34-B34</f>
        <v>-2192.77</v>
      </c>
    </row>
    <row r="38" spans="1:6" x14ac:dyDescent="0.2">
      <c r="A38" t="s">
        <v>54</v>
      </c>
      <c r="B38" s="2">
        <f>C26+B36</f>
        <v>17546.989999999998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920E-98A9-204C-AB23-081393D8DA84}">
  <dimension ref="A1:F26"/>
  <sheetViews>
    <sheetView workbookViewId="0">
      <selection activeCell="C27" sqref="C27:C28"/>
    </sheetView>
  </sheetViews>
  <sheetFormatPr baseColWidth="10" defaultRowHeight="16" x14ac:dyDescent="0.2"/>
  <cols>
    <col min="1" max="1" width="24.5" bestFit="1" customWidth="1"/>
    <col min="2" max="2" width="18.6640625" customWidth="1"/>
    <col min="3" max="3" width="14.1640625" customWidth="1"/>
    <col min="4" max="4" width="6.6640625" customWidth="1"/>
    <col min="5" max="5" width="29" bestFit="1" customWidth="1"/>
    <col min="6" max="6" width="7.6640625" bestFit="1" customWidth="1"/>
  </cols>
  <sheetData>
    <row r="1" spans="1:6" x14ac:dyDescent="0.2">
      <c r="A1" t="s">
        <v>0</v>
      </c>
    </row>
    <row r="2" spans="1:6" x14ac:dyDescent="0.2">
      <c r="B2" s="1">
        <v>2021</v>
      </c>
      <c r="C2" s="2">
        <f>'jun21'!B20</f>
        <v>20609.160000000003</v>
      </c>
    </row>
    <row r="3" spans="1:6" x14ac:dyDescent="0.2">
      <c r="A3" s="1"/>
      <c r="B3" s="1" t="s">
        <v>13</v>
      </c>
    </row>
    <row r="4" spans="1:6" x14ac:dyDescent="0.2">
      <c r="A4" s="1" t="s">
        <v>4</v>
      </c>
      <c r="E4" s="1" t="s">
        <v>3</v>
      </c>
    </row>
    <row r="5" spans="1:6" x14ac:dyDescent="0.2">
      <c r="A5" t="s">
        <v>5</v>
      </c>
      <c r="B5" s="2">
        <v>94</v>
      </c>
      <c r="C5" s="2">
        <v>94</v>
      </c>
      <c r="E5" t="s">
        <v>9</v>
      </c>
      <c r="F5" s="2">
        <v>0.39</v>
      </c>
    </row>
    <row r="6" spans="1:6" x14ac:dyDescent="0.2">
      <c r="A6" t="s">
        <v>6</v>
      </c>
      <c r="B6" s="2">
        <v>524.41999999999996</v>
      </c>
      <c r="C6" s="2">
        <v>524.41999999999996</v>
      </c>
      <c r="E6" t="s">
        <v>9</v>
      </c>
      <c r="F6" s="2">
        <v>0.49</v>
      </c>
    </row>
    <row r="7" spans="1:6" x14ac:dyDescent="0.2">
      <c r="A7" t="s">
        <v>20</v>
      </c>
      <c r="B7" s="2">
        <v>1800</v>
      </c>
      <c r="C7" s="2">
        <v>1800</v>
      </c>
      <c r="E7" t="s">
        <v>37</v>
      </c>
      <c r="F7" s="2">
        <v>193</v>
      </c>
    </row>
    <row r="8" spans="1:6" x14ac:dyDescent="0.2">
      <c r="A8" t="s">
        <v>7</v>
      </c>
      <c r="B8" s="2">
        <v>25.58</v>
      </c>
      <c r="C8" s="2">
        <v>25.58</v>
      </c>
      <c r="E8" t="s">
        <v>9</v>
      </c>
      <c r="F8" s="2">
        <v>2.2400000000000002</v>
      </c>
    </row>
    <row r="9" spans="1:6" x14ac:dyDescent="0.2">
      <c r="A9" t="s">
        <v>8</v>
      </c>
      <c r="B9" s="5">
        <v>89.99</v>
      </c>
      <c r="C9" s="5">
        <v>89.99</v>
      </c>
      <c r="E9" t="s">
        <v>9</v>
      </c>
      <c r="F9" s="2">
        <v>0.94</v>
      </c>
    </row>
    <row r="10" spans="1:6" x14ac:dyDescent="0.2">
      <c r="A10" t="s">
        <v>26</v>
      </c>
      <c r="B10" s="9">
        <v>600</v>
      </c>
      <c r="C10" s="9">
        <v>600</v>
      </c>
      <c r="E10" t="s">
        <v>9</v>
      </c>
      <c r="F10" s="2">
        <v>2.91</v>
      </c>
    </row>
    <row r="11" spans="1:6" x14ac:dyDescent="0.2">
      <c r="A11" s="12" t="s">
        <v>22</v>
      </c>
      <c r="B11" s="5">
        <v>177.52</v>
      </c>
      <c r="C11" s="5">
        <v>177.52</v>
      </c>
      <c r="E11" t="s">
        <v>9</v>
      </c>
      <c r="F11" s="2">
        <v>8.86</v>
      </c>
    </row>
    <row r="12" spans="1:6" x14ac:dyDescent="0.2">
      <c r="A12" s="8" t="s">
        <v>27</v>
      </c>
      <c r="B12" s="9">
        <v>1458.33</v>
      </c>
      <c r="C12" s="9">
        <v>1458.33</v>
      </c>
      <c r="E12" t="s">
        <v>9</v>
      </c>
      <c r="F12" s="2">
        <v>6.85</v>
      </c>
    </row>
    <row r="13" spans="1:6" x14ac:dyDescent="0.2">
      <c r="A13" s="8" t="s">
        <v>10</v>
      </c>
      <c r="B13" s="9">
        <v>204.42</v>
      </c>
      <c r="C13" s="9">
        <v>204.42</v>
      </c>
      <c r="E13" t="s">
        <v>11</v>
      </c>
      <c r="F13" s="2">
        <v>1800</v>
      </c>
    </row>
    <row r="14" spans="1:6" x14ac:dyDescent="0.2">
      <c r="A14" s="8" t="s">
        <v>33</v>
      </c>
      <c r="B14" s="9">
        <v>25.02</v>
      </c>
      <c r="C14" s="9">
        <v>25.02</v>
      </c>
    </row>
    <row r="15" spans="1:6" x14ac:dyDescent="0.2">
      <c r="A15" s="8" t="s">
        <v>51</v>
      </c>
      <c r="B15" s="9">
        <v>1877</v>
      </c>
      <c r="C15" s="9">
        <v>1877</v>
      </c>
    </row>
    <row r="16" spans="1:6" x14ac:dyDescent="0.2">
      <c r="F16" s="2"/>
    </row>
    <row r="17" spans="1:6" x14ac:dyDescent="0.2">
      <c r="A17" t="s">
        <v>55</v>
      </c>
      <c r="B17" s="2">
        <f>SUM(B5:B16)</f>
        <v>6876.2800000000007</v>
      </c>
      <c r="F17" s="2">
        <f>SUM(F5:F16)</f>
        <v>2015.68</v>
      </c>
    </row>
    <row r="19" spans="1:6" x14ac:dyDescent="0.2">
      <c r="A19" t="s">
        <v>57</v>
      </c>
      <c r="B19" s="2">
        <f>F17-B17</f>
        <v>-4860.6000000000004</v>
      </c>
    </row>
    <row r="20" spans="1:6" x14ac:dyDescent="0.2">
      <c r="B20" s="2"/>
    </row>
    <row r="21" spans="1:6" x14ac:dyDescent="0.2">
      <c r="A21" t="s">
        <v>54</v>
      </c>
      <c r="B21" s="2">
        <f>C2+B19</f>
        <v>15748.560000000003</v>
      </c>
    </row>
    <row r="25" spans="1:6" x14ac:dyDescent="0.2">
      <c r="B25" s="3"/>
    </row>
    <row r="26" spans="1:6" x14ac:dyDescent="0.2">
      <c r="A26" s="4"/>
      <c r="B26" s="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BCC3-9F9E-4B41-BBC9-6083CD3DDE84}">
  <dimension ref="A1:F29"/>
  <sheetViews>
    <sheetView workbookViewId="0">
      <selection activeCell="A17" sqref="A17"/>
    </sheetView>
  </sheetViews>
  <sheetFormatPr baseColWidth="10" defaultRowHeight="16" x14ac:dyDescent="0.2"/>
  <cols>
    <col min="1" max="1" width="23.5" bestFit="1" customWidth="1"/>
    <col min="2" max="2" width="12.33203125" customWidth="1"/>
    <col min="3" max="3" width="12.83203125" customWidth="1"/>
    <col min="4" max="4" width="6.6640625" customWidth="1"/>
    <col min="5" max="5" width="29" bestFit="1" customWidth="1"/>
    <col min="6" max="6" width="8.6640625" bestFit="1" customWidth="1"/>
  </cols>
  <sheetData>
    <row r="1" spans="1:6" x14ac:dyDescent="0.2">
      <c r="A1" t="s">
        <v>0</v>
      </c>
    </row>
    <row r="2" spans="1:6" x14ac:dyDescent="0.2">
      <c r="B2" s="1">
        <v>2021</v>
      </c>
      <c r="C2" s="2">
        <f>'jul21'!B21</f>
        <v>15748.560000000003</v>
      </c>
    </row>
    <row r="3" spans="1:6" x14ac:dyDescent="0.2">
      <c r="A3" s="1"/>
      <c r="B3" s="1" t="s">
        <v>14</v>
      </c>
    </row>
    <row r="4" spans="1:6" x14ac:dyDescent="0.2">
      <c r="A4" s="1" t="s">
        <v>4</v>
      </c>
      <c r="E4" s="1" t="s">
        <v>3</v>
      </c>
    </row>
    <row r="5" spans="1:6" x14ac:dyDescent="0.2">
      <c r="A5" t="s">
        <v>5</v>
      </c>
      <c r="B5" s="2">
        <v>105.5</v>
      </c>
      <c r="E5" t="s">
        <v>23</v>
      </c>
      <c r="F5" s="2">
        <v>0.5</v>
      </c>
    </row>
    <row r="6" spans="1:6" x14ac:dyDescent="0.2">
      <c r="A6" t="s">
        <v>6</v>
      </c>
      <c r="B6" s="2">
        <v>524.41999999999996</v>
      </c>
      <c r="E6" t="s">
        <v>11</v>
      </c>
      <c r="F6" s="2">
        <v>2756.77</v>
      </c>
    </row>
    <row r="7" spans="1:6" x14ac:dyDescent="0.2">
      <c r="A7" t="s">
        <v>20</v>
      </c>
      <c r="B7" s="2">
        <v>1800</v>
      </c>
      <c r="E7" t="s">
        <v>23</v>
      </c>
      <c r="F7" s="2">
        <v>0.44</v>
      </c>
    </row>
    <row r="8" spans="1:6" s="8" customFormat="1" x14ac:dyDescent="0.2">
      <c r="A8" s="6" t="s">
        <v>10</v>
      </c>
      <c r="B8" s="2">
        <v>133</v>
      </c>
      <c r="E8" s="8" t="s">
        <v>37</v>
      </c>
      <c r="F8" s="9">
        <v>193</v>
      </c>
    </row>
    <row r="9" spans="1:6" x14ac:dyDescent="0.2">
      <c r="A9" t="s">
        <v>8</v>
      </c>
      <c r="B9" s="2">
        <v>89.99</v>
      </c>
      <c r="E9" t="s">
        <v>23</v>
      </c>
      <c r="F9" s="2">
        <v>1.1499999999999999</v>
      </c>
    </row>
    <row r="10" spans="1:6" x14ac:dyDescent="0.2">
      <c r="A10" t="s">
        <v>28</v>
      </c>
      <c r="B10" s="2">
        <v>230</v>
      </c>
      <c r="E10" t="s">
        <v>11</v>
      </c>
      <c r="F10" s="2">
        <v>800</v>
      </c>
    </row>
    <row r="11" spans="1:6" x14ac:dyDescent="0.2">
      <c r="A11" t="s">
        <v>30</v>
      </c>
      <c r="B11" s="2">
        <v>1658.51</v>
      </c>
      <c r="E11" t="s">
        <v>23</v>
      </c>
      <c r="F11" s="2">
        <v>8.99</v>
      </c>
    </row>
    <row r="12" spans="1:6" x14ac:dyDescent="0.2">
      <c r="A12" t="s">
        <v>29</v>
      </c>
      <c r="B12" s="7">
        <v>198.97</v>
      </c>
      <c r="F12" s="2"/>
    </row>
    <row r="13" spans="1:6" x14ac:dyDescent="0.2">
      <c r="C13" s="13"/>
    </row>
    <row r="14" spans="1:6" x14ac:dyDescent="0.2">
      <c r="A14" t="s">
        <v>55</v>
      </c>
      <c r="B14" s="2">
        <f>SUM(B5:B13)</f>
        <v>4740.3900000000003</v>
      </c>
      <c r="C14" s="13"/>
      <c r="F14" s="2">
        <f>SUM(F5:F13)</f>
        <v>3760.85</v>
      </c>
    </row>
    <row r="16" spans="1:6" x14ac:dyDescent="0.2">
      <c r="A16" t="s">
        <v>57</v>
      </c>
      <c r="B16" s="2">
        <f>F14-B14</f>
        <v>-979.54000000000042</v>
      </c>
      <c r="F16" s="2"/>
    </row>
    <row r="18" spans="1:2" x14ac:dyDescent="0.2">
      <c r="B18" s="7"/>
    </row>
    <row r="19" spans="1:2" x14ac:dyDescent="0.2">
      <c r="A19" t="s">
        <v>54</v>
      </c>
      <c r="B19" s="7">
        <f>C2+B16</f>
        <v>14769.020000000002</v>
      </c>
    </row>
    <row r="23" spans="1:2" x14ac:dyDescent="0.2">
      <c r="B23" s="7"/>
    </row>
    <row r="24" spans="1:2" x14ac:dyDescent="0.2">
      <c r="B24" s="7"/>
    </row>
    <row r="25" spans="1:2" x14ac:dyDescent="0.2">
      <c r="B25" s="7"/>
    </row>
    <row r="28" spans="1:2" x14ac:dyDescent="0.2">
      <c r="B28" s="3"/>
    </row>
    <row r="29" spans="1:2" x14ac:dyDescent="0.2">
      <c r="A29" s="4"/>
      <c r="B29" s="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81C36-5AAB-D54A-84FB-433C645C8F5B}">
  <dimension ref="A1:F29"/>
  <sheetViews>
    <sheetView workbookViewId="0">
      <selection activeCell="A15" sqref="A15"/>
    </sheetView>
  </sheetViews>
  <sheetFormatPr baseColWidth="10" defaultRowHeight="16" x14ac:dyDescent="0.2"/>
  <cols>
    <col min="1" max="1" width="24.5" bestFit="1" customWidth="1"/>
    <col min="2" max="2" width="11.83203125" bestFit="1" customWidth="1"/>
    <col min="3" max="3" width="17" customWidth="1"/>
    <col min="4" max="4" width="6.6640625" customWidth="1"/>
    <col min="5" max="5" width="29" bestFit="1" customWidth="1"/>
    <col min="6" max="6" width="8.5" customWidth="1"/>
  </cols>
  <sheetData>
    <row r="1" spans="1:6" x14ac:dyDescent="0.2">
      <c r="A1" t="s">
        <v>0</v>
      </c>
    </row>
    <row r="2" spans="1:6" x14ac:dyDescent="0.2">
      <c r="B2" s="1">
        <v>2021</v>
      </c>
      <c r="C2" s="7">
        <f>'ago21'!B19</f>
        <v>14769.020000000002</v>
      </c>
    </row>
    <row r="3" spans="1:6" x14ac:dyDescent="0.2">
      <c r="A3" s="1"/>
      <c r="B3" s="1" t="s">
        <v>15</v>
      </c>
    </row>
    <row r="4" spans="1:6" x14ac:dyDescent="0.2">
      <c r="A4" s="1" t="s">
        <v>4</v>
      </c>
      <c r="E4" s="1" t="s">
        <v>3</v>
      </c>
    </row>
    <row r="5" spans="1:6" x14ac:dyDescent="0.2">
      <c r="A5" t="s">
        <v>5</v>
      </c>
      <c r="B5" s="2">
        <v>105</v>
      </c>
      <c r="E5" t="s">
        <v>23</v>
      </c>
      <c r="F5" s="2">
        <v>0.61</v>
      </c>
    </row>
    <row r="6" spans="1:6" x14ac:dyDescent="0.2">
      <c r="A6" t="s">
        <v>6</v>
      </c>
      <c r="B6" s="17">
        <v>524.41999999999996</v>
      </c>
      <c r="E6" t="s">
        <v>23</v>
      </c>
      <c r="F6" s="2">
        <v>12.92</v>
      </c>
    </row>
    <row r="7" spans="1:6" x14ac:dyDescent="0.2">
      <c r="A7" t="s">
        <v>20</v>
      </c>
      <c r="B7" s="2">
        <v>1800</v>
      </c>
      <c r="E7" t="s">
        <v>23</v>
      </c>
      <c r="F7" s="2">
        <v>3.38</v>
      </c>
    </row>
    <row r="8" spans="1:6" x14ac:dyDescent="0.2">
      <c r="A8" s="6" t="s">
        <v>31</v>
      </c>
      <c r="B8" s="2">
        <v>453.19</v>
      </c>
      <c r="E8" s="8" t="s">
        <v>37</v>
      </c>
      <c r="F8" s="9">
        <v>193</v>
      </c>
    </row>
    <row r="9" spans="1:6" x14ac:dyDescent="0.2">
      <c r="A9" t="s">
        <v>8</v>
      </c>
      <c r="B9" s="2">
        <v>95.99</v>
      </c>
      <c r="F9" s="2"/>
    </row>
    <row r="10" spans="1:6" x14ac:dyDescent="0.2">
      <c r="F10" s="2"/>
    </row>
    <row r="11" spans="1:6" x14ac:dyDescent="0.2">
      <c r="A11" t="s">
        <v>55</v>
      </c>
      <c r="B11" s="2">
        <f>SUM(B5:B10)</f>
        <v>2978.6</v>
      </c>
      <c r="F11" s="2">
        <f>SUM(F5:F10)</f>
        <v>209.91</v>
      </c>
    </row>
    <row r="12" spans="1:6" x14ac:dyDescent="0.2">
      <c r="B12" s="9"/>
      <c r="F12" s="2"/>
    </row>
    <row r="13" spans="1:6" x14ac:dyDescent="0.2">
      <c r="C13" s="13"/>
      <c r="F13" s="2"/>
    </row>
    <row r="14" spans="1:6" x14ac:dyDescent="0.2">
      <c r="A14" t="s">
        <v>57</v>
      </c>
      <c r="B14" s="2">
        <f>F11-B11</f>
        <v>-2768.69</v>
      </c>
      <c r="C14" s="13"/>
      <c r="F14" s="2"/>
    </row>
    <row r="15" spans="1:6" x14ac:dyDescent="0.2">
      <c r="B15" s="7"/>
    </row>
    <row r="16" spans="1:6" x14ac:dyDescent="0.2">
      <c r="B16" s="7"/>
      <c r="F16" s="2"/>
    </row>
    <row r="17" spans="1:6" x14ac:dyDescent="0.2">
      <c r="A17" t="s">
        <v>54</v>
      </c>
      <c r="B17" s="7">
        <f>C2+B14</f>
        <v>12000.330000000002</v>
      </c>
      <c r="F17" s="2"/>
    </row>
    <row r="18" spans="1:6" x14ac:dyDescent="0.2">
      <c r="A18" s="8"/>
      <c r="B18" s="10"/>
      <c r="F18" s="2"/>
    </row>
    <row r="19" spans="1:6" x14ac:dyDescent="0.2">
      <c r="A19" s="8"/>
      <c r="B19" s="10"/>
    </row>
    <row r="20" spans="1:6" x14ac:dyDescent="0.2">
      <c r="B20" s="2"/>
      <c r="F20" s="2"/>
    </row>
    <row r="21" spans="1:6" x14ac:dyDescent="0.2">
      <c r="B21" s="7"/>
    </row>
    <row r="22" spans="1:6" x14ac:dyDescent="0.2">
      <c r="B22" s="7"/>
    </row>
    <row r="23" spans="1:6" x14ac:dyDescent="0.2">
      <c r="B23" s="7"/>
    </row>
    <row r="24" spans="1:6" x14ac:dyDescent="0.2">
      <c r="B24" s="7"/>
    </row>
    <row r="25" spans="1:6" x14ac:dyDescent="0.2">
      <c r="B25" s="7"/>
    </row>
    <row r="28" spans="1:6" x14ac:dyDescent="0.2">
      <c r="B28" s="3"/>
    </row>
    <row r="29" spans="1:6" x14ac:dyDescent="0.2">
      <c r="A29" s="4"/>
      <c r="B29" s="3"/>
      <c r="F29" s="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E6BC-A5C3-3941-9EAA-69C47182CF38}">
  <dimension ref="A1:F29"/>
  <sheetViews>
    <sheetView workbookViewId="0">
      <selection activeCell="A18" sqref="A18"/>
    </sheetView>
  </sheetViews>
  <sheetFormatPr baseColWidth="10" defaultRowHeight="16" x14ac:dyDescent="0.2"/>
  <cols>
    <col min="1" max="1" width="15.33203125" bestFit="1" customWidth="1"/>
    <col min="2" max="2" width="9.33203125" bestFit="1" customWidth="1"/>
    <col min="4" max="4" width="10.6640625" customWidth="1"/>
    <col min="5" max="5" width="19" bestFit="1" customWidth="1"/>
    <col min="6" max="6" width="7.6640625" bestFit="1" customWidth="1"/>
  </cols>
  <sheetData>
    <row r="1" spans="1:6" x14ac:dyDescent="0.2">
      <c r="A1" t="s">
        <v>0</v>
      </c>
    </row>
    <row r="2" spans="1:6" x14ac:dyDescent="0.2">
      <c r="B2" s="1">
        <v>2021</v>
      </c>
      <c r="C2" s="7">
        <f>'set21'!B17</f>
        <v>12000.330000000002</v>
      </c>
    </row>
    <row r="3" spans="1:6" x14ac:dyDescent="0.2">
      <c r="A3" s="1"/>
      <c r="B3" s="1" t="s">
        <v>1</v>
      </c>
    </row>
    <row r="4" spans="1:6" x14ac:dyDescent="0.2">
      <c r="A4" s="1" t="s">
        <v>4</v>
      </c>
      <c r="E4" s="1" t="s">
        <v>3</v>
      </c>
    </row>
    <row r="5" spans="1:6" x14ac:dyDescent="0.2">
      <c r="A5" t="s">
        <v>5</v>
      </c>
      <c r="B5" s="2">
        <v>105</v>
      </c>
      <c r="E5" t="s">
        <v>23</v>
      </c>
      <c r="F5" s="2">
        <v>0.68</v>
      </c>
    </row>
    <row r="6" spans="1:6" x14ac:dyDescent="0.2">
      <c r="A6" t="s">
        <v>6</v>
      </c>
      <c r="B6" s="2">
        <v>524.41999999999996</v>
      </c>
      <c r="E6" t="s">
        <v>23</v>
      </c>
      <c r="F6" s="2">
        <v>11.65</v>
      </c>
    </row>
    <row r="7" spans="1:6" x14ac:dyDescent="0.2">
      <c r="A7" t="s">
        <v>20</v>
      </c>
      <c r="B7" s="2">
        <v>1800</v>
      </c>
      <c r="E7" t="s">
        <v>11</v>
      </c>
      <c r="F7" s="2">
        <v>4000</v>
      </c>
    </row>
    <row r="8" spans="1:6" x14ac:dyDescent="0.2">
      <c r="A8" t="s">
        <v>7</v>
      </c>
      <c r="B8" s="2">
        <v>28.27</v>
      </c>
      <c r="E8" t="s">
        <v>23</v>
      </c>
      <c r="F8" s="2">
        <v>0.63</v>
      </c>
    </row>
    <row r="9" spans="1:6" x14ac:dyDescent="0.2">
      <c r="A9" s="6" t="s">
        <v>7</v>
      </c>
      <c r="B9" s="2">
        <v>30.97</v>
      </c>
      <c r="E9" t="s">
        <v>23</v>
      </c>
      <c r="F9" s="2">
        <v>3.52</v>
      </c>
    </row>
    <row r="10" spans="1:6" x14ac:dyDescent="0.2">
      <c r="A10" t="s">
        <v>8</v>
      </c>
      <c r="B10" s="2">
        <v>95.33</v>
      </c>
      <c r="E10" t="s">
        <v>23</v>
      </c>
      <c r="F10" s="2">
        <v>1.03</v>
      </c>
    </row>
    <row r="11" spans="1:6" x14ac:dyDescent="0.2">
      <c r="A11" t="s">
        <v>7</v>
      </c>
      <c r="B11" s="2">
        <v>36.17</v>
      </c>
    </row>
    <row r="12" spans="1:6" x14ac:dyDescent="0.2">
      <c r="A12" t="s">
        <v>7</v>
      </c>
      <c r="B12" s="2">
        <v>31.09</v>
      </c>
    </row>
    <row r="13" spans="1:6" x14ac:dyDescent="0.2">
      <c r="A13" s="8" t="s">
        <v>7</v>
      </c>
      <c r="B13" s="9">
        <v>25.58</v>
      </c>
      <c r="C13" s="13"/>
    </row>
    <row r="14" spans="1:6" x14ac:dyDescent="0.2">
      <c r="B14" s="2"/>
      <c r="C14" s="13"/>
      <c r="F14" s="2"/>
    </row>
    <row r="15" spans="1:6" x14ac:dyDescent="0.2">
      <c r="A15" t="s">
        <v>55</v>
      </c>
      <c r="B15" s="2">
        <f>SUM(B5:B14)</f>
        <v>2676.83</v>
      </c>
      <c r="F15" s="2">
        <f>SUM(F5:F14)</f>
        <v>4017.51</v>
      </c>
    </row>
    <row r="16" spans="1:6" x14ac:dyDescent="0.2">
      <c r="B16" s="2"/>
      <c r="F16" s="2"/>
    </row>
    <row r="17" spans="1:2" x14ac:dyDescent="0.2">
      <c r="A17" t="s">
        <v>57</v>
      </c>
      <c r="B17" s="2">
        <f>F15-B15</f>
        <v>1340.6800000000003</v>
      </c>
    </row>
    <row r="18" spans="1:2" x14ac:dyDescent="0.2">
      <c r="B18" s="2"/>
    </row>
    <row r="20" spans="1:2" x14ac:dyDescent="0.2">
      <c r="A20" t="s">
        <v>54</v>
      </c>
      <c r="B20" s="2">
        <f>C2+B17</f>
        <v>13341.010000000002</v>
      </c>
    </row>
    <row r="21" spans="1:2" x14ac:dyDescent="0.2">
      <c r="B21" s="3"/>
    </row>
    <row r="22" spans="1:2" x14ac:dyDescent="0.2">
      <c r="A22" s="4"/>
      <c r="B22" s="3"/>
    </row>
    <row r="23" spans="1:2" x14ac:dyDescent="0.2">
      <c r="B23" s="2"/>
    </row>
    <row r="24" spans="1:2" x14ac:dyDescent="0.2">
      <c r="B24" s="2"/>
    </row>
    <row r="29" spans="1:2" x14ac:dyDescent="0.2">
      <c r="B29" s="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BB1C-EA69-F340-901D-CFECB3A2A10B}">
  <dimension ref="A1:F31"/>
  <sheetViews>
    <sheetView workbookViewId="0">
      <selection activeCell="B23" sqref="B23"/>
    </sheetView>
  </sheetViews>
  <sheetFormatPr baseColWidth="10" defaultRowHeight="16" x14ac:dyDescent="0.2"/>
  <cols>
    <col min="1" max="1" width="24.5" bestFit="1" customWidth="1"/>
    <col min="2" max="2" width="11.83203125" bestFit="1" customWidth="1"/>
    <col min="3" max="3" width="11.6640625" customWidth="1"/>
    <col min="4" max="4" width="6.83203125" customWidth="1"/>
    <col min="5" max="5" width="21.6640625" bestFit="1" customWidth="1"/>
    <col min="6" max="6" width="8.6640625" bestFit="1" customWidth="1"/>
  </cols>
  <sheetData>
    <row r="1" spans="1:6" x14ac:dyDescent="0.2">
      <c r="B1" s="1">
        <v>2021</v>
      </c>
    </row>
    <row r="2" spans="1:6" x14ac:dyDescent="0.2">
      <c r="A2" s="1"/>
      <c r="B2" s="1" t="s">
        <v>25</v>
      </c>
      <c r="C2" s="2">
        <f>'out21'!B20</f>
        <v>13341.010000000002</v>
      </c>
    </row>
    <row r="3" spans="1:6" x14ac:dyDescent="0.2">
      <c r="A3" s="1" t="s">
        <v>4</v>
      </c>
      <c r="E3" s="1" t="s">
        <v>3</v>
      </c>
    </row>
    <row r="4" spans="1:6" x14ac:dyDescent="0.2">
      <c r="A4" s="14"/>
      <c r="B4" s="2"/>
      <c r="F4" s="2"/>
    </row>
    <row r="5" spans="1:6" x14ac:dyDescent="0.2">
      <c r="A5" t="s">
        <v>5</v>
      </c>
      <c r="B5" s="2">
        <v>105</v>
      </c>
      <c r="E5" t="s">
        <v>23</v>
      </c>
      <c r="F5" s="2">
        <v>0.77</v>
      </c>
    </row>
    <row r="6" spans="1:6" x14ac:dyDescent="0.2">
      <c r="A6" t="s">
        <v>6</v>
      </c>
      <c r="B6" s="2">
        <v>790.53</v>
      </c>
      <c r="E6" t="s">
        <v>23</v>
      </c>
      <c r="F6" s="2">
        <v>17.52</v>
      </c>
    </row>
    <row r="7" spans="1:6" x14ac:dyDescent="0.2">
      <c r="A7" t="s">
        <v>20</v>
      </c>
      <c r="B7" s="2">
        <v>1800</v>
      </c>
      <c r="F7" s="2"/>
    </row>
    <row r="8" spans="1:6" x14ac:dyDescent="0.2">
      <c r="A8" t="s">
        <v>8</v>
      </c>
      <c r="B8" s="2">
        <v>95.99</v>
      </c>
      <c r="F8" s="2"/>
    </row>
    <row r="9" spans="1:6" x14ac:dyDescent="0.2">
      <c r="A9" s="6"/>
      <c r="B9" s="2"/>
      <c r="F9" s="2"/>
    </row>
    <row r="10" spans="1:6" x14ac:dyDescent="0.2">
      <c r="A10" t="s">
        <v>55</v>
      </c>
      <c r="B10" s="2">
        <f>SUM(B5:B9)</f>
        <v>2791.5199999999995</v>
      </c>
      <c r="F10" s="2">
        <f>SUM(F5:F9)</f>
        <v>18.29</v>
      </c>
    </row>
    <row r="11" spans="1:6" x14ac:dyDescent="0.2">
      <c r="B11" s="9"/>
      <c r="F11" s="2"/>
    </row>
    <row r="12" spans="1:6" x14ac:dyDescent="0.2">
      <c r="C12" s="13"/>
      <c r="F12" s="2"/>
    </row>
    <row r="13" spans="1:6" x14ac:dyDescent="0.2">
      <c r="B13" s="2"/>
      <c r="C13" s="13"/>
      <c r="F13" s="2"/>
    </row>
    <row r="14" spans="1:6" x14ac:dyDescent="0.2">
      <c r="A14" t="s">
        <v>57</v>
      </c>
      <c r="B14" s="7">
        <f>F10-B10</f>
        <v>-2773.2299999999996</v>
      </c>
      <c r="F14" s="2"/>
    </row>
    <row r="15" spans="1:6" x14ac:dyDescent="0.2">
      <c r="B15" s="7"/>
      <c r="F15" s="2"/>
    </row>
    <row r="16" spans="1:6" x14ac:dyDescent="0.2">
      <c r="F16" s="2"/>
    </row>
    <row r="17" spans="1:6" x14ac:dyDescent="0.2">
      <c r="A17" t="s">
        <v>54</v>
      </c>
      <c r="B17" s="10">
        <f>C2+B14</f>
        <v>10567.780000000002</v>
      </c>
      <c r="F17" s="2"/>
    </row>
    <row r="18" spans="1:6" x14ac:dyDescent="0.2">
      <c r="A18" s="8"/>
      <c r="B18" s="9"/>
    </row>
    <row r="19" spans="1:6" x14ac:dyDescent="0.2">
      <c r="A19" s="8"/>
      <c r="B19" s="9"/>
    </row>
    <row r="20" spans="1:6" x14ac:dyDescent="0.2">
      <c r="A20" s="8"/>
      <c r="B20" s="9"/>
    </row>
    <row r="21" spans="1:6" x14ac:dyDescent="0.2">
      <c r="A21" s="8"/>
      <c r="B21" s="9"/>
    </row>
    <row r="23" spans="1:6" x14ac:dyDescent="0.2">
      <c r="B23" s="2"/>
    </row>
    <row r="24" spans="1:6" x14ac:dyDescent="0.2">
      <c r="B24" s="2"/>
    </row>
    <row r="27" spans="1:6" x14ac:dyDescent="0.2">
      <c r="B27" s="3"/>
    </row>
    <row r="28" spans="1:6" x14ac:dyDescent="0.2">
      <c r="A28" s="4"/>
      <c r="B28" s="3"/>
    </row>
    <row r="31" spans="1:6" x14ac:dyDescent="0.2">
      <c r="B31" s="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4F35-B439-FA45-81F3-01673696D842}">
  <dimension ref="A1:F31"/>
  <sheetViews>
    <sheetView topLeftCell="A2" workbookViewId="0">
      <selection activeCell="A12" sqref="A12"/>
    </sheetView>
  </sheetViews>
  <sheetFormatPr baseColWidth="10" defaultRowHeight="16" x14ac:dyDescent="0.2"/>
  <cols>
    <col min="1" max="1" width="25.6640625" bestFit="1" customWidth="1"/>
    <col min="2" max="2" width="11.83203125" bestFit="1" customWidth="1"/>
    <col min="3" max="3" width="14.6640625" customWidth="1"/>
    <col min="4" max="4" width="6.6640625" customWidth="1"/>
    <col min="5" max="5" width="21.6640625" bestFit="1" customWidth="1"/>
    <col min="6" max="6" width="8.1640625" bestFit="1" customWidth="1"/>
  </cols>
  <sheetData>
    <row r="1" spans="1:6" x14ac:dyDescent="0.2">
      <c r="A1" t="s">
        <v>0</v>
      </c>
    </row>
    <row r="2" spans="1:6" x14ac:dyDescent="0.2">
      <c r="B2" s="1">
        <v>2021</v>
      </c>
      <c r="C2" s="7">
        <f>'nov21'!B17</f>
        <v>10567.780000000002</v>
      </c>
    </row>
    <row r="3" spans="1:6" x14ac:dyDescent="0.2">
      <c r="A3" s="1"/>
      <c r="B3" s="1" t="s">
        <v>16</v>
      </c>
    </row>
    <row r="4" spans="1:6" x14ac:dyDescent="0.2">
      <c r="A4" s="1" t="s">
        <v>4</v>
      </c>
      <c r="E4" s="1" t="s">
        <v>3</v>
      </c>
    </row>
    <row r="5" spans="1:6" x14ac:dyDescent="0.2">
      <c r="A5" t="s">
        <v>5</v>
      </c>
      <c r="B5" s="2">
        <v>105</v>
      </c>
      <c r="E5" t="s">
        <v>23</v>
      </c>
      <c r="F5" s="2">
        <v>0.59</v>
      </c>
    </row>
    <row r="6" spans="1:6" x14ac:dyDescent="0.2">
      <c r="A6" t="s">
        <v>6</v>
      </c>
      <c r="B6" s="2">
        <v>774.26</v>
      </c>
      <c r="E6" t="s">
        <v>11</v>
      </c>
      <c r="F6" s="2">
        <v>4500</v>
      </c>
    </row>
    <row r="7" spans="1:6" x14ac:dyDescent="0.2">
      <c r="A7" t="s">
        <v>20</v>
      </c>
      <c r="B7" s="2">
        <v>1800</v>
      </c>
      <c r="F7" s="2"/>
    </row>
    <row r="8" spans="1:6" x14ac:dyDescent="0.2">
      <c r="A8" t="s">
        <v>8</v>
      </c>
      <c r="B8" s="2">
        <v>95.99</v>
      </c>
      <c r="F8" s="2"/>
    </row>
    <row r="10" spans="1:6" x14ac:dyDescent="0.2">
      <c r="A10" t="s">
        <v>55</v>
      </c>
      <c r="B10" s="9">
        <f>SUM(B5:B9)</f>
        <v>2775.25</v>
      </c>
      <c r="F10" s="2">
        <f>SUM(F5:F9)</f>
        <v>4500.59</v>
      </c>
    </row>
    <row r="11" spans="1:6" x14ac:dyDescent="0.2">
      <c r="A11" s="8"/>
      <c r="B11" s="9"/>
      <c r="F11" s="2"/>
    </row>
    <row r="12" spans="1:6" x14ac:dyDescent="0.2">
      <c r="A12" t="s">
        <v>57</v>
      </c>
      <c r="B12" s="2">
        <f>F10-B10</f>
        <v>1725.3400000000001</v>
      </c>
    </row>
    <row r="13" spans="1:6" x14ac:dyDescent="0.2">
      <c r="B13" s="2"/>
      <c r="F13" s="2"/>
    </row>
    <row r="14" spans="1:6" x14ac:dyDescent="0.2">
      <c r="B14" s="2"/>
      <c r="C14" s="13"/>
    </row>
    <row r="15" spans="1:6" x14ac:dyDescent="0.2">
      <c r="A15" t="s">
        <v>54</v>
      </c>
      <c r="B15" s="7">
        <f>C2+B12</f>
        <v>12293.120000000003</v>
      </c>
    </row>
    <row r="22" spans="1:2" x14ac:dyDescent="0.2">
      <c r="A22" s="11"/>
      <c r="B22" s="9"/>
    </row>
    <row r="23" spans="1:2" x14ac:dyDescent="0.2">
      <c r="A23" s="11"/>
      <c r="B23" s="9"/>
    </row>
    <row r="26" spans="1:2" x14ac:dyDescent="0.2">
      <c r="B26" s="2"/>
    </row>
    <row r="29" spans="1:2" x14ac:dyDescent="0.2">
      <c r="B29" s="3"/>
    </row>
    <row r="30" spans="1:2" x14ac:dyDescent="0.2">
      <c r="A30" s="4"/>
      <c r="B30" s="3"/>
    </row>
    <row r="31" spans="1:2" x14ac:dyDescent="0.2">
      <c r="B31" s="2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823E2-9D5C-4048-8F12-9D0EFC8E1901}">
  <dimension ref="A1:F31"/>
  <sheetViews>
    <sheetView workbookViewId="0">
      <selection activeCell="F9" sqref="F9"/>
    </sheetView>
  </sheetViews>
  <sheetFormatPr baseColWidth="10" defaultRowHeight="16" x14ac:dyDescent="0.2"/>
  <cols>
    <col min="1" max="1" width="24.5" bestFit="1" customWidth="1"/>
    <col min="2" max="2" width="18.6640625" customWidth="1"/>
    <col min="3" max="3" width="17.5" customWidth="1"/>
    <col min="4" max="4" width="6.6640625" customWidth="1"/>
    <col min="5" max="5" width="18.5" customWidth="1"/>
    <col min="6" max="6" width="13.5" customWidth="1"/>
  </cols>
  <sheetData>
    <row r="1" spans="1:6" x14ac:dyDescent="0.2">
      <c r="A1" t="s">
        <v>0</v>
      </c>
    </row>
    <row r="2" spans="1:6" x14ac:dyDescent="0.2">
      <c r="B2" s="1">
        <v>2022</v>
      </c>
      <c r="C2" s="7">
        <f>'dez21'!B15</f>
        <v>12293.120000000003</v>
      </c>
    </row>
    <row r="3" spans="1:6" x14ac:dyDescent="0.2">
      <c r="A3" s="1"/>
      <c r="B3" s="1" t="s">
        <v>17</v>
      </c>
    </row>
    <row r="4" spans="1:6" x14ac:dyDescent="0.2">
      <c r="A4" s="15" t="s">
        <v>4</v>
      </c>
      <c r="B4" s="8"/>
      <c r="C4" s="8"/>
      <c r="D4" s="8"/>
      <c r="E4" s="15" t="s">
        <v>3</v>
      </c>
      <c r="F4" s="8"/>
    </row>
    <row r="5" spans="1:6" x14ac:dyDescent="0.2">
      <c r="A5" s="8" t="s">
        <v>5</v>
      </c>
      <c r="B5" s="9">
        <v>105</v>
      </c>
      <c r="C5" s="8"/>
      <c r="D5" s="8"/>
      <c r="E5" t="s">
        <v>23</v>
      </c>
      <c r="F5" s="9">
        <v>0.8</v>
      </c>
    </row>
    <row r="6" spans="1:6" x14ac:dyDescent="0.2">
      <c r="A6" s="8" t="s">
        <v>8</v>
      </c>
      <c r="B6" s="9">
        <v>95.99</v>
      </c>
      <c r="C6" s="8"/>
      <c r="D6" s="8"/>
      <c r="E6" t="s">
        <v>23</v>
      </c>
      <c r="F6" s="8">
        <v>4.07</v>
      </c>
    </row>
    <row r="7" spans="1:6" x14ac:dyDescent="0.2">
      <c r="A7" s="8" t="s">
        <v>20</v>
      </c>
      <c r="B7" s="9">
        <v>1800</v>
      </c>
      <c r="C7" s="8"/>
      <c r="D7" s="8"/>
      <c r="E7" t="s">
        <v>23</v>
      </c>
      <c r="F7" s="9">
        <v>3.11</v>
      </c>
    </row>
    <row r="8" spans="1:6" x14ac:dyDescent="0.2">
      <c r="A8" s="8" t="s">
        <v>6</v>
      </c>
      <c r="B8" s="9">
        <v>524.35</v>
      </c>
      <c r="C8" s="8"/>
      <c r="D8" s="8"/>
      <c r="E8" t="s">
        <v>11</v>
      </c>
      <c r="F8" s="9">
        <v>1500</v>
      </c>
    </row>
    <row r="9" spans="1:6" x14ac:dyDescent="0.2">
      <c r="B9" s="9"/>
      <c r="C9" s="8"/>
      <c r="D9" s="8"/>
      <c r="E9" s="8"/>
      <c r="F9" s="9"/>
    </row>
    <row r="10" spans="1:6" x14ac:dyDescent="0.2">
      <c r="A10" t="s">
        <v>55</v>
      </c>
      <c r="B10" s="9">
        <f>SUM(B5:B9)</f>
        <v>2525.34</v>
      </c>
      <c r="C10" s="8"/>
      <c r="D10" s="8"/>
      <c r="E10" s="8"/>
      <c r="F10" s="9">
        <f>SUM(F5:F9)</f>
        <v>1507.98</v>
      </c>
    </row>
    <row r="11" spans="1:6" x14ac:dyDescent="0.2">
      <c r="A11" s="8"/>
      <c r="B11" s="9"/>
      <c r="C11" s="8"/>
      <c r="D11" s="8"/>
      <c r="E11" s="8"/>
      <c r="F11" s="9"/>
    </row>
    <row r="12" spans="1:6" x14ac:dyDescent="0.2">
      <c r="A12" s="8"/>
      <c r="B12" s="10"/>
      <c r="C12" s="8"/>
      <c r="D12" s="8"/>
      <c r="E12" s="8"/>
      <c r="F12" s="10"/>
    </row>
    <row r="13" spans="1:6" x14ac:dyDescent="0.2">
      <c r="A13" t="s">
        <v>57</v>
      </c>
      <c r="B13" s="10">
        <f>F10-B10</f>
        <v>-1017.3600000000001</v>
      </c>
      <c r="C13" s="8"/>
      <c r="D13" s="8"/>
      <c r="E13" s="8"/>
      <c r="F13" s="9"/>
    </row>
    <row r="14" spans="1:6" x14ac:dyDescent="0.2">
      <c r="B14" s="10"/>
      <c r="C14" s="8"/>
      <c r="D14" s="8"/>
      <c r="E14" s="8"/>
      <c r="F14" s="8"/>
    </row>
    <row r="15" spans="1:6" x14ac:dyDescent="0.2">
      <c r="B15" s="10"/>
      <c r="F15" s="7"/>
    </row>
    <row r="16" spans="1:6" x14ac:dyDescent="0.2">
      <c r="A16" t="s">
        <v>54</v>
      </c>
      <c r="B16" s="7">
        <f>C2+B13</f>
        <v>11275.760000000002</v>
      </c>
      <c r="F16" s="7"/>
    </row>
    <row r="17" spans="1:6" x14ac:dyDescent="0.2">
      <c r="B17" s="7"/>
      <c r="F17" s="7"/>
    </row>
    <row r="18" spans="1:6" x14ac:dyDescent="0.2">
      <c r="B18" s="7"/>
      <c r="F18" s="7"/>
    </row>
    <row r="19" spans="1:6" x14ac:dyDescent="0.2">
      <c r="B19" s="7"/>
      <c r="F19" s="7"/>
    </row>
    <row r="20" spans="1:6" x14ac:dyDescent="0.2">
      <c r="B20" s="7"/>
      <c r="F20" s="7"/>
    </row>
    <row r="22" spans="1:6" x14ac:dyDescent="0.2">
      <c r="B22" s="2"/>
    </row>
    <row r="23" spans="1:6" x14ac:dyDescent="0.2">
      <c r="B23" s="2"/>
    </row>
    <row r="24" spans="1:6" x14ac:dyDescent="0.2">
      <c r="B24" s="3"/>
    </row>
    <row r="25" spans="1:6" x14ac:dyDescent="0.2">
      <c r="A25" s="4"/>
      <c r="B25" s="3"/>
    </row>
    <row r="26" spans="1:6" x14ac:dyDescent="0.2">
      <c r="B26" s="2"/>
    </row>
    <row r="27" spans="1:6" x14ac:dyDescent="0.2">
      <c r="B27" s="2"/>
    </row>
    <row r="28" spans="1:6" x14ac:dyDescent="0.2">
      <c r="B28" s="2"/>
    </row>
    <row r="29" spans="1:6" x14ac:dyDescent="0.2">
      <c r="B29" s="2"/>
    </row>
    <row r="30" spans="1:6" x14ac:dyDescent="0.2">
      <c r="B30" s="2"/>
    </row>
    <row r="31" spans="1:6" x14ac:dyDescent="0.2">
      <c r="B31" s="2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FC56D-2D46-DC49-97A3-D97C232B813B}">
  <dimension ref="A1:F31"/>
  <sheetViews>
    <sheetView workbookViewId="0">
      <selection activeCell="B21" sqref="B21"/>
    </sheetView>
  </sheetViews>
  <sheetFormatPr baseColWidth="10" defaultRowHeight="16" x14ac:dyDescent="0.2"/>
  <cols>
    <col min="1" max="1" width="20" customWidth="1"/>
    <col min="2" max="2" width="14.83203125" customWidth="1"/>
    <col min="3" max="3" width="13.5" customWidth="1"/>
    <col min="4" max="4" width="6.6640625" customWidth="1"/>
    <col min="5" max="5" width="21.6640625" bestFit="1" customWidth="1"/>
    <col min="6" max="6" width="8.1640625" bestFit="1" customWidth="1"/>
  </cols>
  <sheetData>
    <row r="1" spans="1:6" x14ac:dyDescent="0.2">
      <c r="A1" t="s">
        <v>0</v>
      </c>
    </row>
    <row r="2" spans="1:6" x14ac:dyDescent="0.2">
      <c r="B2" s="1">
        <v>2022</v>
      </c>
      <c r="C2" s="7">
        <f>'jan22'!B16</f>
        <v>11275.760000000002</v>
      </c>
    </row>
    <row r="3" spans="1:6" x14ac:dyDescent="0.2">
      <c r="A3" s="1"/>
      <c r="B3" s="1" t="s">
        <v>18</v>
      </c>
    </row>
    <row r="4" spans="1:6" x14ac:dyDescent="0.2">
      <c r="A4" s="15" t="s">
        <v>4</v>
      </c>
      <c r="B4" s="8"/>
      <c r="C4" s="8"/>
      <c r="D4" s="8"/>
      <c r="E4" s="15" t="s">
        <v>3</v>
      </c>
      <c r="F4" s="8"/>
    </row>
    <row r="5" spans="1:6" x14ac:dyDescent="0.2">
      <c r="A5" s="8" t="s">
        <v>5</v>
      </c>
      <c r="B5" s="9">
        <v>105</v>
      </c>
      <c r="C5" s="8"/>
      <c r="D5" s="8"/>
      <c r="E5" t="s">
        <v>23</v>
      </c>
      <c r="F5" s="9">
        <v>0.99</v>
      </c>
    </row>
    <row r="6" spans="1:6" x14ac:dyDescent="0.2">
      <c r="A6" s="8" t="s">
        <v>8</v>
      </c>
      <c r="B6" s="9">
        <v>95.99</v>
      </c>
      <c r="C6" s="8"/>
      <c r="D6" s="8"/>
      <c r="E6" t="s">
        <v>23</v>
      </c>
      <c r="F6" s="9">
        <v>23.96</v>
      </c>
    </row>
    <row r="7" spans="1:6" x14ac:dyDescent="0.2">
      <c r="A7" s="8" t="s">
        <v>20</v>
      </c>
      <c r="B7" s="9">
        <v>1800</v>
      </c>
      <c r="C7" s="8"/>
      <c r="D7" s="8"/>
      <c r="F7" s="9"/>
    </row>
    <row r="8" spans="1:6" x14ac:dyDescent="0.2">
      <c r="A8" s="12" t="s">
        <v>38</v>
      </c>
      <c r="B8" s="9">
        <v>339.24</v>
      </c>
      <c r="C8" s="8"/>
      <c r="D8" s="8"/>
      <c r="E8" s="8"/>
      <c r="F8" s="9"/>
    </row>
    <row r="9" spans="1:6" x14ac:dyDescent="0.2">
      <c r="A9" s="8" t="s">
        <v>6</v>
      </c>
      <c r="B9" s="9">
        <v>577.82000000000005</v>
      </c>
      <c r="C9" s="8"/>
      <c r="D9" s="8"/>
      <c r="E9" s="8"/>
      <c r="F9" s="8"/>
    </row>
    <row r="10" spans="1:6" x14ac:dyDescent="0.2">
      <c r="A10" s="8"/>
      <c r="B10" s="9"/>
      <c r="C10" s="8"/>
      <c r="D10" s="8"/>
      <c r="E10" s="8"/>
      <c r="F10" s="9"/>
    </row>
    <row r="11" spans="1:6" x14ac:dyDescent="0.2">
      <c r="A11" t="s">
        <v>55</v>
      </c>
      <c r="B11" s="9">
        <f>SUM(B5:B10)</f>
        <v>2918.05</v>
      </c>
      <c r="C11" s="8"/>
      <c r="D11" s="8"/>
      <c r="E11" s="8"/>
      <c r="F11" s="9">
        <f>SUM(F5:F10)</f>
        <v>24.95</v>
      </c>
    </row>
    <row r="12" spans="1:6" x14ac:dyDescent="0.2">
      <c r="B12" s="10"/>
      <c r="C12" s="8"/>
      <c r="D12" s="8"/>
      <c r="E12" s="8"/>
      <c r="F12" s="9"/>
    </row>
    <row r="13" spans="1:6" x14ac:dyDescent="0.2">
      <c r="A13" t="s">
        <v>57</v>
      </c>
      <c r="B13" s="9">
        <f>F11-B11</f>
        <v>-2893.1000000000004</v>
      </c>
      <c r="C13" s="8"/>
      <c r="D13" s="8"/>
      <c r="E13" s="8"/>
      <c r="F13" s="8"/>
    </row>
    <row r="14" spans="1:6" x14ac:dyDescent="0.2">
      <c r="B14" s="8"/>
      <c r="C14" s="8"/>
      <c r="D14" s="8"/>
      <c r="E14" s="8"/>
      <c r="F14" s="9"/>
    </row>
    <row r="15" spans="1:6" x14ac:dyDescent="0.2">
      <c r="A15" t="s">
        <v>54</v>
      </c>
      <c r="B15" s="9">
        <f>C2+B13</f>
        <v>8382.6600000000017</v>
      </c>
      <c r="C15" s="8"/>
      <c r="D15" s="8"/>
      <c r="E15" s="8"/>
      <c r="F15" s="9"/>
    </row>
    <row r="16" spans="1:6" x14ac:dyDescent="0.2">
      <c r="B16" s="9"/>
      <c r="C16" s="8"/>
      <c r="D16" s="8"/>
      <c r="E16" s="8"/>
      <c r="F16" s="8"/>
    </row>
    <row r="18" spans="1:2" x14ac:dyDescent="0.2">
      <c r="B18" s="2"/>
    </row>
    <row r="19" spans="1:2" x14ac:dyDescent="0.2">
      <c r="B19" s="3"/>
    </row>
    <row r="20" spans="1:2" x14ac:dyDescent="0.2">
      <c r="A20" s="4"/>
      <c r="B20" s="3"/>
    </row>
    <row r="21" spans="1:2" x14ac:dyDescent="0.2">
      <c r="B21" s="2"/>
    </row>
    <row r="26" spans="1:2" x14ac:dyDescent="0.2">
      <c r="B26" s="2"/>
    </row>
    <row r="28" spans="1:2" x14ac:dyDescent="0.2">
      <c r="B28" s="2"/>
    </row>
    <row r="29" spans="1:2" x14ac:dyDescent="0.2">
      <c r="B29" s="2"/>
    </row>
    <row r="30" spans="1:2" x14ac:dyDescent="0.2">
      <c r="B30" s="2"/>
    </row>
    <row r="31" spans="1:2" x14ac:dyDescent="0.2">
      <c r="B31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jun21</vt:lpstr>
      <vt:lpstr>jul21</vt:lpstr>
      <vt:lpstr>ago21</vt:lpstr>
      <vt:lpstr>set21</vt:lpstr>
      <vt:lpstr>out21</vt:lpstr>
      <vt:lpstr>nov21</vt:lpstr>
      <vt:lpstr>dez21</vt:lpstr>
      <vt:lpstr>jan22</vt:lpstr>
      <vt:lpstr>fev22</vt:lpstr>
      <vt:lpstr>mar22</vt:lpstr>
      <vt:lpstr>abr22</vt:lpstr>
      <vt:lpstr>mai22</vt:lpstr>
      <vt:lpstr>jun22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Abreu</dc:creator>
  <cp:lastModifiedBy>Gabriela Abreu</cp:lastModifiedBy>
  <dcterms:created xsi:type="dcterms:W3CDTF">2019-06-04T12:31:44Z</dcterms:created>
  <dcterms:modified xsi:type="dcterms:W3CDTF">2022-06-25T14:26:19Z</dcterms:modified>
</cp:coreProperties>
</file>